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420" windowHeight="110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77" i="1" l="1"/>
  <c r="F87" i="1"/>
  <c r="G165" i="1"/>
  <c r="F8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15" i="1"/>
  <c r="G16" i="1"/>
  <c r="G17" i="1"/>
  <c r="G18" i="1"/>
  <c r="G19" i="1"/>
  <c r="G20" i="1"/>
  <c r="G21" i="1"/>
  <c r="G22" i="1"/>
  <c r="G23" i="1"/>
  <c r="G24" i="1"/>
  <c r="G25" i="1"/>
  <c r="G26" i="1"/>
  <c r="F165" i="1" l="1"/>
  <c r="G65" i="1"/>
  <c r="I78" i="1" s="1"/>
  <c r="F77" i="1" l="1"/>
  <c r="G70" i="1"/>
</calcChain>
</file>

<file path=xl/sharedStrings.xml><?xml version="1.0" encoding="utf-8"?>
<sst xmlns="http://schemas.openxmlformats.org/spreadsheetml/2006/main" count="138" uniqueCount="131">
  <si>
    <t>ДОХОД</t>
  </si>
  <si>
    <t>п/п</t>
  </si>
  <si>
    <t>Наименование услуг</t>
  </si>
  <si>
    <t>Итого платные услуги</t>
  </si>
  <si>
    <t>Услуги охраны</t>
  </si>
  <si>
    <t>Спонсорская помощь</t>
  </si>
  <si>
    <t>Возмещение коммунальных услуг</t>
  </si>
  <si>
    <t>Доходы от сдачи в аренду</t>
  </si>
  <si>
    <t>ВСЕГО</t>
  </si>
  <si>
    <t>РАСХОД</t>
  </si>
  <si>
    <t>КОСГУ</t>
  </si>
  <si>
    <t>Доп.ЭК</t>
  </si>
  <si>
    <t>Наименование показателя</t>
  </si>
  <si>
    <t>Сумма(руб)</t>
  </si>
  <si>
    <t>Заработная плата</t>
  </si>
  <si>
    <t>Заработная плата педагогического персонала</t>
  </si>
  <si>
    <t>Заработная плата вспомогательного персонала (руководителей, учебно-вспомогательного персонала, обслуживающего персонала)</t>
  </si>
  <si>
    <t>Прочие выплаты</t>
  </si>
  <si>
    <t>Начисления на оплату труда</t>
  </si>
  <si>
    <t>Начисление на зарплату педагогического персонала               30,2%</t>
  </si>
  <si>
    <t>Начисления на заработную плату вспомогательного персонала (руководителей, учебно-вспомогательного персонала, обслуживающего персонала)   30,2%</t>
  </si>
  <si>
    <t>Услуги связи</t>
  </si>
  <si>
    <t>Услуги телефонной связи (абонентская и повременная плата (ежемесячный платеж) за местные, междугородные, международные переговоры)</t>
  </si>
  <si>
    <t>Плата за предоставление доступа (разовый платеж) к телефонной линии связи и Интернет</t>
  </si>
  <si>
    <t>Услуги сотовой связи</t>
  </si>
  <si>
    <t>Плата за услуги сети Интернет</t>
  </si>
  <si>
    <t>Прочие услуги связи</t>
  </si>
  <si>
    <t>Транспортные услуги</t>
  </si>
  <si>
    <t>Коммунальные услуги</t>
  </si>
  <si>
    <t>Электроснабжение</t>
  </si>
  <si>
    <t>Теплоснабжение</t>
  </si>
  <si>
    <t>Водоснабжение</t>
  </si>
  <si>
    <t>Работы, услуги по содержанию имущества</t>
  </si>
  <si>
    <t>225001</t>
  </si>
  <si>
    <t xml:space="preserve">Обслуживание охранной и пожарной сигнализации </t>
  </si>
  <si>
    <t>225002</t>
  </si>
  <si>
    <t>Содержание в чистоте помещений, зданий, дворов, иного недвижимого имущества</t>
  </si>
  <si>
    <t>225003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</si>
  <si>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осуществляемые сверх регламентированного условиями поставки коммунальных услуг перечня работ (технологических нужд)</t>
  </si>
  <si>
    <t>225004</t>
  </si>
  <si>
    <t>Обеспечение функционирования и поддержка (восстановление) работоспособности объектов нефинансовых активов</t>
  </si>
  <si>
    <t>Текущий ремонт зданий</t>
  </si>
  <si>
    <t>225009</t>
  </si>
  <si>
    <t>Обеспечение функционирования и поддержка работоспособности прикладного и системного программного обеспечения</t>
  </si>
  <si>
    <t>225010</t>
  </si>
  <si>
    <t>Техническое обслуживание аппаратного обеспечения (оргтехника, медицинское оборудование, компьютерная техника и т.д.), включающее контроль технического состояния</t>
  </si>
  <si>
    <t>Техническое обслуживание транспортных средств</t>
  </si>
  <si>
    <t>Ремонт транспортных средств</t>
  </si>
  <si>
    <t>Технический осмотр транспортных средств</t>
  </si>
  <si>
    <t>Содержание транспортных средств (мойка и т.д.)</t>
  </si>
  <si>
    <t>Расходы на техническое обслуживание и ремонт оборудования (торговое, кухонное, офисное, лифты и т.п.)</t>
  </si>
  <si>
    <t>Содержание в чистоте имущества, кроме недвижимого</t>
  </si>
  <si>
    <t>техническое ообслуживание приборов учета</t>
  </si>
  <si>
    <t>Противопожарные мероприятия (огнезащитная обработка чердачных перекрытий, замеры сопротивления изоляции, зарядка огнетушителей, опрессовка проводов)</t>
  </si>
  <si>
    <t>Содержание и ремонт объектов озеленения</t>
  </si>
  <si>
    <t>Прочие работы, услуги по содержанию имущества</t>
  </si>
  <si>
    <t>Прочие работы, услуги</t>
  </si>
  <si>
    <t xml:space="preserve">Подписка </t>
  </si>
  <si>
    <t>Зарплата внештатных сотрудников</t>
  </si>
  <si>
    <t xml:space="preserve">Организация питания </t>
  </si>
  <si>
    <t>Услуги вневедомтсвенной (в том числе пожарной) охраны</t>
  </si>
  <si>
    <t>Установка и монтаж локальных вычислительных сетей, систем охранной и пожарной сигнализации, видеонаблюдения, контроля доступа</t>
  </si>
  <si>
    <t>За участие в семинарах, совещаниях, конференциях, курсах повышения квалификации, проф.обучение,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</si>
  <si>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Приобретение неисключительных (пользовательский) прав на программное обеспечение (отраслевых, бухгалтерских прогамм)</t>
  </si>
  <si>
    <t>Приобретение и обновление справочно-информационных баз данных (Гарант, Консультант и др.)</t>
  </si>
  <si>
    <t>Обучение сотрудников в области информационно-коммуникационных технологий</t>
  </si>
  <si>
    <t>226016</t>
  </si>
  <si>
    <t>Монтажные и пуско-наладочные работы поставляемых технических средств в области информационно-коммуникационных технологий</t>
  </si>
  <si>
    <t>226021</t>
  </si>
  <si>
    <t xml:space="preserve">Услуги по страхованию </t>
  </si>
  <si>
    <t>Типографские работы, услуги</t>
  </si>
  <si>
    <t>Размещение объявлений, рекламы в средствах массовой информации, расходы на теле- радиопрограммы, на видеоролики</t>
  </si>
  <si>
    <t>Услуги адвокатов, нотариусов, переводчиков, экспертов, инкассаторов</t>
  </si>
  <si>
    <t>Проведение инвентаризации, паспортизации основных средств</t>
  </si>
  <si>
    <t>Оплата медицинских осмотров</t>
  </si>
  <si>
    <t>Услуги по страхованию транспортных средств (ОСАГО,КАСКО)</t>
  </si>
  <si>
    <t>Услуги охраны с помощью кнопки тревожной сигнализации (КТС)</t>
  </si>
  <si>
    <t>Прочие расходы</t>
  </si>
  <si>
    <t>Штрафы, пени и другие экономические санкции</t>
  </si>
  <si>
    <t>Прочие налоги, в т.ч. госпошлины</t>
  </si>
  <si>
    <t>Возмещение морального вреда по решению судебных органов и оплата судебных издержек</t>
  </si>
  <si>
    <t>Приобретение (изготовление) подарочной и сувенирной продукции (позравительные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</si>
  <si>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Увеличение стоимости основных средств</t>
  </si>
  <si>
    <t>310001</t>
  </si>
  <si>
    <t>Приобретение огнетушителей</t>
  </si>
  <si>
    <t>310004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</si>
  <si>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</si>
  <si>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310006</t>
  </si>
  <si>
    <t>Приобретение медицинского инструментария</t>
  </si>
  <si>
    <t>310007</t>
  </si>
  <si>
    <t>Приобретение основных средств (оборудования, мебели, транспортных средств, техники, инструментов, хозинвентаря, книги и т. д.)</t>
  </si>
  <si>
    <t>Прочие расходы по увеличению стоимости основных средств</t>
  </si>
  <si>
    <t>Увеличение стоимости материальных запасов</t>
  </si>
  <si>
    <t>Закупка мягкого инвентаря, одежды, обмундирования</t>
  </si>
  <si>
    <t>Закупка запчастей к  оборудованию</t>
  </si>
  <si>
    <t>Закупка материалов, используемых в процессе обучения</t>
  </si>
  <si>
    <t>Закупка запчастей к транспортным средствам</t>
  </si>
  <si>
    <t>Приобретение автошин</t>
  </si>
  <si>
    <t>Моторные масла и спец.смазки</t>
  </si>
  <si>
    <t>340017</t>
  </si>
  <si>
    <t>Прочие расходы по увеличению стоимости материальных запасов</t>
  </si>
  <si>
    <t>ВСЕГО:</t>
  </si>
  <si>
    <t>Возмещение работникам (сотрудникам) расходов по найму жилых помещений при служебных командировках</t>
  </si>
  <si>
    <t>Возмещение работникам (сотрудникам) расходов по проезду при служебных командировках</t>
  </si>
  <si>
    <t>Суточные работникам (сотрудникам) при служебных командировках</t>
  </si>
  <si>
    <t>Оплата услуг по проживанию в жилых помещениях (найм жилого помещения) при служебных командировках по договорам гражданско-правового характера (для внештатных сотрудников)</t>
  </si>
  <si>
    <t>Оплата за проживание в жилых помещениях (найм жилого помещения) при служебных командировках работников (сотрудников)</t>
  </si>
  <si>
    <t>Продукты питания (за исключением молока и молочных продуктов)</t>
  </si>
  <si>
    <t xml:space="preserve">Закупка медикаментов, перевязочных средств                  </t>
  </si>
  <si>
    <t>Приобретение канцелярских, хозяйственных товаров, расходных материалов</t>
  </si>
  <si>
    <t>Закупка молока и молочных продуктов</t>
  </si>
  <si>
    <t>от организации платных образовательных услуг на 2018 год</t>
  </si>
  <si>
    <t>платные кружки</t>
  </si>
  <si>
    <t>услуги охраны, спонсорская помощь, доходы от сдачи в аренду</t>
  </si>
  <si>
    <t>ДКР 521</t>
  </si>
  <si>
    <t>ДКР 523</t>
  </si>
  <si>
    <t>транспортные услуги по перевозке школьников</t>
  </si>
  <si>
    <t>прочие транспортные услуги</t>
  </si>
  <si>
    <t>заправка картриджей для автономных учреждений</t>
  </si>
  <si>
    <t>заправка картриджей для буджетных учреждений</t>
  </si>
  <si>
    <t>кол-во    детей</t>
  </si>
  <si>
    <t>стоимость услуг(руб)</t>
  </si>
  <si>
    <t>кол-во месяцев</t>
  </si>
  <si>
    <t>итого в год(руб)</t>
  </si>
  <si>
    <t>Группы временного пребывания "Умка" (вечерние группы)</t>
  </si>
  <si>
    <t>Группы временного пребывания "Умка" (дневные группы)</t>
  </si>
  <si>
    <t>Ритмика</t>
  </si>
  <si>
    <t>Умка-бэби</t>
  </si>
  <si>
    <t>Игровые программы</t>
  </si>
  <si>
    <t>Расшифровка  сметы доходов и расходов по МБУДО "Центр внешкольной работы" Авиастроительного района г.Казани</t>
  </si>
  <si>
    <t>Прочие работы, услуги (установка противопожарных дверей) 4шт.*13375,25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</si>
</sst>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0"/>
      <name val="Arial Cyr"/>
      <charset val="204"/>
    </font>
    <font>
      <b/>
      <sz val="12"/>
      <name val="Arial Cyr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rgb="FFFF0000"/>
      <name val="Arial Cyr"/>
      <charset val="204"/>
    </font>
    <font>
      <sz val="11"/>
      <color indexed="17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10"/>
      <color rgb="FFFF000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42"/>
        <bgColor indexed="27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10" fillId="3" borderId="0" applyNumberFormat="0" applyBorder="0" applyAlignment="0" applyProtection="0"/>
  </cellStyleXfs>
  <cellXfs count="108">
    <xf numFmtId="0" fontId="0" fillId="0" borderId="0" xfId="0"/>
    <xf numFmtId="0" fontId="0" fillId="0" borderId="0" xfId="0"/>
    <xf numFmtId="0" fontId="3" fillId="0" borderId="8" xfId="0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Border="1" applyAlignment="1"/>
    <xf numFmtId="0" fontId="6" fillId="0" borderId="0" xfId="0" applyFont="1" applyFill="1" applyBorder="1" applyAlignment="1"/>
    <xf numFmtId="0" fontId="7" fillId="0" borderId="0" xfId="0" applyFont="1" applyFill="1"/>
    <xf numFmtId="0" fontId="6" fillId="0" borderId="0" xfId="0" applyFont="1" applyFill="1" applyBorder="1" applyAlignment="1">
      <alignment horizontal="left"/>
    </xf>
    <xf numFmtId="0" fontId="7" fillId="0" borderId="0" xfId="1" applyFont="1" applyFill="1"/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/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/>
    <xf numFmtId="4" fontId="7" fillId="0" borderId="0" xfId="0" applyNumberFormat="1" applyFont="1" applyFill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7" fillId="0" borderId="1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11" xfId="0" applyFont="1" applyFill="1" applyBorder="1" applyAlignment="1"/>
    <xf numFmtId="0" fontId="3" fillId="0" borderId="9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9" fillId="0" borderId="0" xfId="0" applyFont="1" applyFill="1" applyBorder="1" applyAlignment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2" fillId="0" borderId="0" xfId="0" applyFont="1" applyFill="1"/>
    <xf numFmtId="0" fontId="0" fillId="0" borderId="8" xfId="0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left"/>
    </xf>
    <xf numFmtId="0" fontId="0" fillId="0" borderId="8" xfId="0" applyBorder="1" applyAlignment="1">
      <alignment horizontal="center"/>
    </xf>
    <xf numFmtId="4" fontId="13" fillId="0" borderId="8" xfId="0" applyNumberFormat="1" applyFont="1" applyBorder="1"/>
    <xf numFmtId="4" fontId="14" fillId="0" borderId="8" xfId="0" applyNumberFormat="1" applyFont="1" applyBorder="1"/>
    <xf numFmtId="0" fontId="3" fillId="4" borderId="1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2" fontId="7" fillId="4" borderId="8" xfId="0" applyNumberFormat="1" applyFont="1" applyFill="1" applyBorder="1" applyAlignment="1">
      <alignment horizontal="center"/>
    </xf>
    <xf numFmtId="4" fontId="4" fillId="4" borderId="8" xfId="0" applyNumberFormat="1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 wrapText="1"/>
    </xf>
    <xf numFmtId="0" fontId="7" fillId="5" borderId="7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 wrapText="1"/>
    </xf>
    <xf numFmtId="0" fontId="3" fillId="5" borderId="8" xfId="0" applyFont="1" applyFill="1" applyBorder="1" applyAlignment="1">
      <alignment horizontal="center"/>
    </xf>
    <xf numFmtId="0" fontId="0" fillId="5" borderId="8" xfId="0" applyFill="1" applyBorder="1"/>
    <xf numFmtId="2" fontId="7" fillId="5" borderId="8" xfId="0" applyNumberFormat="1" applyFont="1" applyFill="1" applyBorder="1" applyAlignment="1">
      <alignment horizontal="center"/>
    </xf>
    <xf numFmtId="0" fontId="11" fillId="5" borderId="8" xfId="0" applyFont="1" applyFill="1" applyBorder="1"/>
    <xf numFmtId="4" fontId="4" fillId="5" borderId="8" xfId="0" applyNumberFormat="1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wrapText="1"/>
    </xf>
    <xf numFmtId="0" fontId="0" fillId="0" borderId="0" xfId="0" applyFill="1" applyBorder="1"/>
    <xf numFmtId="3" fontId="7" fillId="4" borderId="8" xfId="0" applyNumberFormat="1" applyFont="1" applyFill="1" applyBorder="1" applyAlignment="1">
      <alignment horizontal="center"/>
    </xf>
    <xf numFmtId="0" fontId="7" fillId="0" borderId="9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0" fillId="0" borderId="9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0" fontId="7" fillId="4" borderId="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3" fillId="0" borderId="9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7" fillId="0" borderId="9" xfId="0" applyFont="1" applyFill="1" applyBorder="1" applyAlignment="1">
      <alignment horizontal="left" wrapText="1"/>
    </xf>
    <xf numFmtId="0" fontId="7" fillId="0" borderId="11" xfId="0" applyFont="1" applyFill="1" applyBorder="1" applyAlignment="1">
      <alignment horizontal="left" wrapText="1"/>
    </xf>
    <xf numFmtId="0" fontId="7" fillId="0" borderId="10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</cellXfs>
  <cellStyles count="4">
    <cellStyle name="Excel_BuiltIn_Хороший" xfId="3"/>
    <cellStyle name="Обычный" xfId="0" builtinId="0"/>
    <cellStyle name="Обычный 2" xfId="2"/>
    <cellStyle name="Хороший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4"/>
  <sheetViews>
    <sheetView tabSelected="1" zoomScaleNormal="100" workbookViewId="0">
      <selection activeCell="D181" sqref="D181"/>
    </sheetView>
  </sheetViews>
  <sheetFormatPr defaultRowHeight="14.5" x14ac:dyDescent="0.35"/>
  <cols>
    <col min="3" max="3" width="40.26953125" customWidth="1"/>
    <col min="4" max="4" width="13.7265625" customWidth="1"/>
    <col min="5" max="5" width="12.453125" customWidth="1"/>
    <col min="6" max="6" width="13.453125" customWidth="1"/>
    <col min="7" max="7" width="13" customWidth="1"/>
  </cols>
  <sheetData>
    <row r="1" spans="1:13" ht="37" customHeight="1" x14ac:dyDescent="0.35">
      <c r="A1" s="1"/>
      <c r="B1" s="1"/>
      <c r="C1" s="91" t="s">
        <v>129</v>
      </c>
      <c r="D1" s="91"/>
      <c r="E1" s="91"/>
      <c r="F1" s="91"/>
      <c r="G1" s="1"/>
      <c r="H1" s="1"/>
      <c r="I1" s="1"/>
      <c r="J1" s="1"/>
      <c r="K1" s="1"/>
      <c r="L1" s="1"/>
      <c r="M1" s="1"/>
    </row>
    <row r="2" spans="1:13" x14ac:dyDescent="0.35">
      <c r="A2" s="1"/>
      <c r="B2" s="1"/>
      <c r="C2" s="92" t="s">
        <v>111</v>
      </c>
      <c r="D2" s="92"/>
      <c r="E2" s="92"/>
      <c r="F2" s="92"/>
      <c r="G2" s="1"/>
      <c r="H2" s="1"/>
      <c r="I2" s="1"/>
      <c r="J2" s="1"/>
      <c r="K2" s="1"/>
      <c r="L2" s="1"/>
      <c r="M2" s="1"/>
    </row>
    <row r="3" spans="1:13" s="1" customFormat="1" x14ac:dyDescent="0.35">
      <c r="C3" s="23"/>
      <c r="D3" s="23"/>
      <c r="E3" s="23"/>
      <c r="F3" s="23"/>
    </row>
    <row r="4" spans="1:13" x14ac:dyDescent="0.35">
      <c r="A4" s="5" t="s">
        <v>0</v>
      </c>
      <c r="B4" s="5"/>
      <c r="C4" s="5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s="1" customFormat="1" x14ac:dyDescent="0.35">
      <c r="A5" s="5"/>
      <c r="B5" s="5"/>
      <c r="C5" s="5"/>
    </row>
    <row r="6" spans="1:13" s="1" customFormat="1" x14ac:dyDescent="0.35">
      <c r="A6" s="5"/>
      <c r="B6" s="5"/>
      <c r="C6" s="5"/>
      <c r="F6" s="40"/>
      <c r="G6" s="41"/>
    </row>
    <row r="7" spans="1:13" ht="15.5" x14ac:dyDescent="0.35">
      <c r="A7" s="8"/>
      <c r="B7" s="22"/>
      <c r="C7" s="22"/>
      <c r="D7" s="1"/>
      <c r="E7" s="1"/>
      <c r="F7" s="40"/>
      <c r="G7" s="41"/>
      <c r="H7" s="1"/>
      <c r="I7" s="1"/>
      <c r="J7" s="1"/>
      <c r="K7" s="1"/>
      <c r="L7" s="9"/>
      <c r="M7" s="9"/>
    </row>
    <row r="8" spans="1:13" x14ac:dyDescent="0.35">
      <c r="A8" s="102" t="s">
        <v>1</v>
      </c>
      <c r="B8" s="93" t="s">
        <v>2</v>
      </c>
      <c r="C8" s="94"/>
      <c r="D8" s="104" t="s">
        <v>120</v>
      </c>
      <c r="E8" s="106" t="s">
        <v>121</v>
      </c>
      <c r="F8" s="106" t="s">
        <v>122</v>
      </c>
      <c r="G8" s="106" t="s">
        <v>123</v>
      </c>
      <c r="H8" s="1"/>
      <c r="I8" s="1"/>
      <c r="J8" s="1"/>
      <c r="K8" s="1"/>
      <c r="L8" s="1"/>
      <c r="M8" s="1"/>
    </row>
    <row r="9" spans="1:13" x14ac:dyDescent="0.35">
      <c r="A9" s="103"/>
      <c r="B9" s="95"/>
      <c r="C9" s="96"/>
      <c r="D9" s="105"/>
      <c r="E9" s="107"/>
      <c r="F9" s="107"/>
      <c r="G9" s="107"/>
      <c r="H9" s="1"/>
      <c r="I9" s="1"/>
      <c r="J9" s="1"/>
      <c r="K9" s="1"/>
      <c r="L9" s="1"/>
      <c r="M9" s="1"/>
    </row>
    <row r="10" spans="1:13" ht="28" customHeight="1" x14ac:dyDescent="0.35">
      <c r="A10" s="10">
        <v>1</v>
      </c>
      <c r="B10" s="97" t="s">
        <v>124</v>
      </c>
      <c r="C10" s="98"/>
      <c r="D10" s="10">
        <v>20</v>
      </c>
      <c r="E10" s="33">
        <v>2000</v>
      </c>
      <c r="F10" s="33">
        <v>9</v>
      </c>
      <c r="G10" s="10">
        <v>583200</v>
      </c>
      <c r="H10" s="1"/>
      <c r="I10" s="1"/>
      <c r="J10" s="1"/>
      <c r="K10" s="1"/>
      <c r="L10" s="1"/>
      <c r="M10" s="1"/>
    </row>
    <row r="11" spans="1:13" ht="30" customHeight="1" x14ac:dyDescent="0.35">
      <c r="A11" s="10">
        <v>2</v>
      </c>
      <c r="B11" s="97" t="s">
        <v>125</v>
      </c>
      <c r="C11" s="98"/>
      <c r="D11" s="10">
        <v>6</v>
      </c>
      <c r="E11" s="33">
        <v>2500</v>
      </c>
      <c r="F11" s="33">
        <v>9</v>
      </c>
      <c r="G11" s="10">
        <v>135000</v>
      </c>
      <c r="H11" s="1"/>
      <c r="I11" s="1"/>
      <c r="J11" s="1"/>
      <c r="K11" s="1"/>
      <c r="L11" s="1"/>
      <c r="M11" s="1"/>
    </row>
    <row r="12" spans="1:13" x14ac:dyDescent="0.35">
      <c r="A12" s="10">
        <v>3</v>
      </c>
      <c r="B12" s="78" t="s">
        <v>126</v>
      </c>
      <c r="C12" s="84"/>
      <c r="D12" s="10">
        <v>50</v>
      </c>
      <c r="E12" s="33">
        <v>1000</v>
      </c>
      <c r="F12" s="33">
        <v>9</v>
      </c>
      <c r="G12" s="10">
        <v>450000</v>
      </c>
      <c r="H12" s="1"/>
      <c r="I12" s="1"/>
      <c r="J12" s="1"/>
      <c r="K12" s="1"/>
      <c r="L12" s="1"/>
      <c r="M12" s="1"/>
    </row>
    <row r="13" spans="1:13" x14ac:dyDescent="0.35">
      <c r="A13" s="10">
        <v>4</v>
      </c>
      <c r="B13" s="78" t="s">
        <v>127</v>
      </c>
      <c r="C13" s="79"/>
      <c r="D13" s="10">
        <v>6</v>
      </c>
      <c r="E13" s="33">
        <v>1200</v>
      </c>
      <c r="F13" s="33">
        <v>9</v>
      </c>
      <c r="G13" s="10">
        <v>64800</v>
      </c>
      <c r="H13" s="1"/>
      <c r="I13" s="1"/>
      <c r="J13" s="1"/>
      <c r="K13" s="1"/>
      <c r="L13" s="1"/>
      <c r="M13" s="1"/>
    </row>
    <row r="14" spans="1:13" x14ac:dyDescent="0.35">
      <c r="A14" s="10">
        <v>5</v>
      </c>
      <c r="B14" s="78" t="s">
        <v>128</v>
      </c>
      <c r="C14" s="79"/>
      <c r="D14" s="10">
        <v>1</v>
      </c>
      <c r="E14" s="33">
        <v>1000</v>
      </c>
      <c r="F14" s="33"/>
      <c r="G14" s="10">
        <v>1000</v>
      </c>
      <c r="H14" s="1"/>
      <c r="I14" s="1"/>
      <c r="J14" s="1"/>
      <c r="K14" s="1"/>
      <c r="L14" s="1"/>
      <c r="M14" s="1"/>
    </row>
    <row r="15" spans="1:13" x14ac:dyDescent="0.35">
      <c r="A15" s="10">
        <v>6</v>
      </c>
      <c r="B15" s="78"/>
      <c r="C15" s="79"/>
      <c r="D15" s="10"/>
      <c r="E15" s="33"/>
      <c r="F15" s="33"/>
      <c r="G15" s="10">
        <f t="shared" ref="G15:G48" si="0">D15*E15*F15</f>
        <v>0</v>
      </c>
      <c r="H15" s="1"/>
      <c r="I15" s="1"/>
      <c r="J15" s="1"/>
      <c r="K15" s="1"/>
      <c r="L15" s="1"/>
      <c r="M15" s="1"/>
    </row>
    <row r="16" spans="1:13" x14ac:dyDescent="0.35">
      <c r="A16" s="10">
        <v>7</v>
      </c>
      <c r="B16" s="78"/>
      <c r="C16" s="79"/>
      <c r="D16" s="10"/>
      <c r="E16" s="33"/>
      <c r="F16" s="33"/>
      <c r="G16" s="10">
        <f t="shared" si="0"/>
        <v>0</v>
      </c>
      <c r="H16" s="1"/>
      <c r="I16" s="1"/>
      <c r="J16" s="1"/>
      <c r="K16" s="1"/>
      <c r="L16" s="1"/>
      <c r="M16" s="1"/>
    </row>
    <row r="17" spans="1:13" x14ac:dyDescent="0.35">
      <c r="A17" s="10">
        <v>8</v>
      </c>
      <c r="B17" s="78"/>
      <c r="C17" s="79"/>
      <c r="D17" s="10"/>
      <c r="E17" s="33"/>
      <c r="F17" s="33"/>
      <c r="G17" s="10">
        <f t="shared" si="0"/>
        <v>0</v>
      </c>
      <c r="H17" s="1"/>
      <c r="I17" s="1"/>
      <c r="J17" s="1"/>
      <c r="K17" s="1"/>
      <c r="L17" s="1"/>
      <c r="M17" s="1"/>
    </row>
    <row r="18" spans="1:13" x14ac:dyDescent="0.35">
      <c r="A18" s="10">
        <v>9</v>
      </c>
      <c r="B18" s="78"/>
      <c r="C18" s="79"/>
      <c r="D18" s="10"/>
      <c r="E18" s="33"/>
      <c r="F18" s="33"/>
      <c r="G18" s="10">
        <f t="shared" si="0"/>
        <v>0</v>
      </c>
      <c r="H18" s="1"/>
      <c r="I18" s="1"/>
      <c r="J18" s="1"/>
      <c r="K18" s="1"/>
      <c r="L18" s="1"/>
      <c r="M18" s="1"/>
    </row>
    <row r="19" spans="1:13" x14ac:dyDescent="0.35">
      <c r="A19" s="10">
        <v>10</v>
      </c>
      <c r="B19" s="78"/>
      <c r="C19" s="79"/>
      <c r="D19" s="10"/>
      <c r="E19" s="33"/>
      <c r="F19" s="33"/>
      <c r="G19" s="10">
        <f t="shared" si="0"/>
        <v>0</v>
      </c>
    </row>
    <row r="20" spans="1:13" x14ac:dyDescent="0.35">
      <c r="A20" s="10">
        <v>11</v>
      </c>
      <c r="B20" s="78"/>
      <c r="C20" s="79"/>
      <c r="D20" s="10"/>
      <c r="E20" s="33"/>
      <c r="F20" s="33"/>
      <c r="G20" s="10">
        <f t="shared" si="0"/>
        <v>0</v>
      </c>
    </row>
    <row r="21" spans="1:13" x14ac:dyDescent="0.35">
      <c r="A21" s="10">
        <v>12</v>
      </c>
      <c r="B21" s="78"/>
      <c r="C21" s="79"/>
      <c r="D21" s="10"/>
      <c r="E21" s="33"/>
      <c r="F21" s="33"/>
      <c r="G21" s="10">
        <f t="shared" si="0"/>
        <v>0</v>
      </c>
    </row>
    <row r="22" spans="1:13" x14ac:dyDescent="0.35">
      <c r="A22" s="10">
        <v>13</v>
      </c>
      <c r="B22" s="78"/>
      <c r="C22" s="84"/>
      <c r="D22" s="10"/>
      <c r="E22" s="33"/>
      <c r="F22" s="33"/>
      <c r="G22" s="10">
        <f t="shared" si="0"/>
        <v>0</v>
      </c>
    </row>
    <row r="23" spans="1:13" x14ac:dyDescent="0.35">
      <c r="A23" s="10">
        <v>14</v>
      </c>
      <c r="B23" s="78"/>
      <c r="C23" s="84"/>
      <c r="D23" s="10"/>
      <c r="E23" s="33"/>
      <c r="F23" s="33"/>
      <c r="G23" s="10">
        <f t="shared" si="0"/>
        <v>0</v>
      </c>
    </row>
    <row r="24" spans="1:13" x14ac:dyDescent="0.35">
      <c r="A24" s="10">
        <v>15</v>
      </c>
      <c r="B24" s="78"/>
      <c r="C24" s="84"/>
      <c r="D24" s="10"/>
      <c r="E24" s="33"/>
      <c r="F24" s="33"/>
      <c r="G24" s="10">
        <f t="shared" si="0"/>
        <v>0</v>
      </c>
    </row>
    <row r="25" spans="1:13" x14ac:dyDescent="0.35">
      <c r="A25" s="10">
        <v>16</v>
      </c>
      <c r="B25" s="78"/>
      <c r="C25" s="84"/>
      <c r="D25" s="10"/>
      <c r="E25" s="33"/>
      <c r="F25" s="33"/>
      <c r="G25" s="10">
        <f t="shared" si="0"/>
        <v>0</v>
      </c>
    </row>
    <row r="26" spans="1:13" x14ac:dyDescent="0.35">
      <c r="A26" s="10">
        <v>17</v>
      </c>
      <c r="B26" s="78"/>
      <c r="C26" s="84"/>
      <c r="D26" s="10"/>
      <c r="E26" s="33"/>
      <c r="F26" s="33"/>
      <c r="G26" s="10">
        <f t="shared" si="0"/>
        <v>0</v>
      </c>
    </row>
    <row r="27" spans="1:13" s="1" customFormat="1" x14ac:dyDescent="0.35">
      <c r="A27" s="10">
        <v>18</v>
      </c>
      <c r="B27" s="78"/>
      <c r="C27" s="84"/>
      <c r="D27" s="10"/>
      <c r="E27" s="33"/>
      <c r="F27" s="33"/>
      <c r="G27" s="10">
        <f t="shared" si="0"/>
        <v>0</v>
      </c>
    </row>
    <row r="28" spans="1:13" s="1" customFormat="1" x14ac:dyDescent="0.35">
      <c r="A28" s="10">
        <v>19</v>
      </c>
      <c r="B28" s="78"/>
      <c r="C28" s="84"/>
      <c r="D28" s="10"/>
      <c r="E28" s="33"/>
      <c r="F28" s="33"/>
      <c r="G28" s="10">
        <f t="shared" si="0"/>
        <v>0</v>
      </c>
    </row>
    <row r="29" spans="1:13" s="1" customFormat="1" x14ac:dyDescent="0.35">
      <c r="A29" s="10">
        <v>20</v>
      </c>
      <c r="B29" s="78"/>
      <c r="C29" s="84"/>
      <c r="D29" s="10"/>
      <c r="E29" s="33"/>
      <c r="F29" s="33"/>
      <c r="G29" s="10">
        <f t="shared" si="0"/>
        <v>0</v>
      </c>
    </row>
    <row r="30" spans="1:13" s="1" customFormat="1" x14ac:dyDescent="0.35">
      <c r="A30" s="10">
        <v>21</v>
      </c>
      <c r="B30" s="78"/>
      <c r="C30" s="84"/>
      <c r="D30" s="10"/>
      <c r="E30" s="33"/>
      <c r="F30" s="33"/>
      <c r="G30" s="10">
        <f t="shared" si="0"/>
        <v>0</v>
      </c>
    </row>
    <row r="31" spans="1:13" s="1" customFormat="1" x14ac:dyDescent="0.35">
      <c r="A31" s="10">
        <v>22</v>
      </c>
      <c r="B31" s="78"/>
      <c r="C31" s="84"/>
      <c r="D31" s="10"/>
      <c r="E31" s="33"/>
      <c r="F31" s="33"/>
      <c r="G31" s="10">
        <f t="shared" si="0"/>
        <v>0</v>
      </c>
    </row>
    <row r="32" spans="1:13" s="1" customFormat="1" x14ac:dyDescent="0.35">
      <c r="A32" s="10">
        <v>23</v>
      </c>
      <c r="B32" s="78"/>
      <c r="C32" s="84"/>
      <c r="D32" s="10"/>
      <c r="E32" s="33"/>
      <c r="F32" s="33"/>
      <c r="G32" s="10">
        <f t="shared" si="0"/>
        <v>0</v>
      </c>
    </row>
    <row r="33" spans="1:7" s="1" customFormat="1" x14ac:dyDescent="0.35">
      <c r="A33" s="10">
        <v>24</v>
      </c>
      <c r="B33" s="78"/>
      <c r="C33" s="84"/>
      <c r="D33" s="10"/>
      <c r="E33" s="33"/>
      <c r="F33" s="33"/>
      <c r="G33" s="10">
        <f t="shared" si="0"/>
        <v>0</v>
      </c>
    </row>
    <row r="34" spans="1:7" s="1" customFormat="1" x14ac:dyDescent="0.35">
      <c r="A34" s="10">
        <v>25</v>
      </c>
      <c r="B34" s="78"/>
      <c r="C34" s="84"/>
      <c r="D34" s="10"/>
      <c r="E34" s="33"/>
      <c r="F34" s="33"/>
      <c r="G34" s="10">
        <f t="shared" si="0"/>
        <v>0</v>
      </c>
    </row>
    <row r="35" spans="1:7" s="1" customFormat="1" x14ac:dyDescent="0.35">
      <c r="A35" s="10">
        <v>26</v>
      </c>
      <c r="B35" s="78"/>
      <c r="C35" s="84"/>
      <c r="D35" s="10"/>
      <c r="E35" s="33"/>
      <c r="F35" s="33"/>
      <c r="G35" s="10">
        <f t="shared" si="0"/>
        <v>0</v>
      </c>
    </row>
    <row r="36" spans="1:7" s="1" customFormat="1" x14ac:dyDescent="0.35">
      <c r="A36" s="10">
        <v>27</v>
      </c>
      <c r="B36" s="78"/>
      <c r="C36" s="84"/>
      <c r="D36" s="10"/>
      <c r="E36" s="33"/>
      <c r="F36" s="33"/>
      <c r="G36" s="10">
        <f t="shared" si="0"/>
        <v>0</v>
      </c>
    </row>
    <row r="37" spans="1:7" s="1" customFormat="1" x14ac:dyDescent="0.35">
      <c r="A37" s="10">
        <v>28</v>
      </c>
      <c r="B37" s="78"/>
      <c r="C37" s="84"/>
      <c r="D37" s="10"/>
      <c r="E37" s="33"/>
      <c r="F37" s="33"/>
      <c r="G37" s="10">
        <f t="shared" si="0"/>
        <v>0</v>
      </c>
    </row>
    <row r="38" spans="1:7" s="1" customFormat="1" x14ac:dyDescent="0.35">
      <c r="A38" s="10">
        <v>29</v>
      </c>
      <c r="B38" s="78"/>
      <c r="C38" s="84"/>
      <c r="D38" s="10"/>
      <c r="E38" s="33"/>
      <c r="F38" s="33"/>
      <c r="G38" s="10">
        <f t="shared" si="0"/>
        <v>0</v>
      </c>
    </row>
    <row r="39" spans="1:7" s="1" customFormat="1" x14ac:dyDescent="0.35">
      <c r="A39" s="10">
        <v>30</v>
      </c>
      <c r="B39" s="78"/>
      <c r="C39" s="84"/>
      <c r="D39" s="10"/>
      <c r="E39" s="33"/>
      <c r="F39" s="33"/>
      <c r="G39" s="10">
        <f t="shared" si="0"/>
        <v>0</v>
      </c>
    </row>
    <row r="40" spans="1:7" s="1" customFormat="1" x14ac:dyDescent="0.35">
      <c r="A40" s="10">
        <v>31</v>
      </c>
      <c r="B40" s="78"/>
      <c r="C40" s="84"/>
      <c r="D40" s="10"/>
      <c r="E40" s="33"/>
      <c r="F40" s="33"/>
      <c r="G40" s="10">
        <f t="shared" si="0"/>
        <v>0</v>
      </c>
    </row>
    <row r="41" spans="1:7" s="1" customFormat="1" x14ac:dyDescent="0.35">
      <c r="A41" s="10">
        <v>32</v>
      </c>
      <c r="B41" s="78"/>
      <c r="C41" s="84"/>
      <c r="D41" s="10"/>
      <c r="E41" s="33"/>
      <c r="F41" s="33"/>
      <c r="G41" s="10">
        <f t="shared" si="0"/>
        <v>0</v>
      </c>
    </row>
    <row r="42" spans="1:7" s="1" customFormat="1" x14ac:dyDescent="0.35">
      <c r="A42" s="10">
        <v>33</v>
      </c>
      <c r="B42" s="78"/>
      <c r="C42" s="84"/>
      <c r="D42" s="10"/>
      <c r="E42" s="33"/>
      <c r="F42" s="33"/>
      <c r="G42" s="10">
        <f t="shared" si="0"/>
        <v>0</v>
      </c>
    </row>
    <row r="43" spans="1:7" s="1" customFormat="1" x14ac:dyDescent="0.35">
      <c r="A43" s="10">
        <v>34</v>
      </c>
      <c r="B43" s="78"/>
      <c r="C43" s="84"/>
      <c r="D43" s="10"/>
      <c r="E43" s="33"/>
      <c r="F43" s="33"/>
      <c r="G43" s="10">
        <f t="shared" si="0"/>
        <v>0</v>
      </c>
    </row>
    <row r="44" spans="1:7" s="1" customFormat="1" x14ac:dyDescent="0.35">
      <c r="A44" s="10">
        <v>35</v>
      </c>
      <c r="B44" s="78"/>
      <c r="C44" s="84"/>
      <c r="D44" s="10"/>
      <c r="E44" s="33"/>
      <c r="F44" s="33"/>
      <c r="G44" s="10">
        <f t="shared" si="0"/>
        <v>0</v>
      </c>
    </row>
    <row r="45" spans="1:7" s="1" customFormat="1" x14ac:dyDescent="0.35">
      <c r="A45" s="10">
        <v>36</v>
      </c>
      <c r="B45" s="78"/>
      <c r="C45" s="84"/>
      <c r="D45" s="10"/>
      <c r="E45" s="33"/>
      <c r="F45" s="33"/>
      <c r="G45" s="10">
        <f t="shared" si="0"/>
        <v>0</v>
      </c>
    </row>
    <row r="46" spans="1:7" s="1" customFormat="1" x14ac:dyDescent="0.35">
      <c r="A46" s="10">
        <v>37</v>
      </c>
      <c r="B46" s="78"/>
      <c r="C46" s="84"/>
      <c r="D46" s="10"/>
      <c r="E46" s="33"/>
      <c r="F46" s="33"/>
      <c r="G46" s="10">
        <f t="shared" si="0"/>
        <v>0</v>
      </c>
    </row>
    <row r="47" spans="1:7" x14ac:dyDescent="0.35">
      <c r="A47" s="10">
        <v>38</v>
      </c>
      <c r="B47" s="78"/>
      <c r="C47" s="84"/>
      <c r="D47" s="10"/>
      <c r="E47" s="33"/>
      <c r="F47" s="33"/>
      <c r="G47" s="10">
        <f t="shared" si="0"/>
        <v>0</v>
      </c>
    </row>
    <row r="48" spans="1:7" ht="15" thickBot="1" x14ac:dyDescent="0.4">
      <c r="A48" s="10">
        <v>39</v>
      </c>
      <c r="B48" s="71"/>
      <c r="C48" s="73"/>
      <c r="D48" s="10"/>
      <c r="E48" s="10"/>
      <c r="F48" s="10"/>
      <c r="G48" s="10">
        <f t="shared" si="0"/>
        <v>0</v>
      </c>
    </row>
    <row r="49" spans="1:7" ht="15" hidden="1" thickBot="1" x14ac:dyDescent="0.4">
      <c r="A49" s="45">
        <v>30</v>
      </c>
      <c r="B49" s="82"/>
      <c r="C49" s="83"/>
      <c r="D49" s="45"/>
      <c r="E49" s="45"/>
      <c r="F49" s="45"/>
      <c r="G49" s="45">
        <v>0</v>
      </c>
    </row>
    <row r="50" spans="1:7" ht="15" hidden="1" thickBot="1" x14ac:dyDescent="0.4">
      <c r="A50" s="45">
        <v>31</v>
      </c>
      <c r="B50" s="82"/>
      <c r="C50" s="83"/>
      <c r="D50" s="45"/>
      <c r="E50" s="45"/>
      <c r="F50" s="45"/>
      <c r="G50" s="45">
        <v>0</v>
      </c>
    </row>
    <row r="51" spans="1:7" ht="15" hidden="1" thickBot="1" x14ac:dyDescent="0.4">
      <c r="A51" s="45">
        <v>32</v>
      </c>
      <c r="B51" s="82"/>
      <c r="C51" s="83"/>
      <c r="D51" s="45"/>
      <c r="E51" s="45"/>
      <c r="F51" s="45"/>
      <c r="G51" s="45">
        <v>0</v>
      </c>
    </row>
    <row r="52" spans="1:7" ht="15" hidden="1" thickBot="1" x14ac:dyDescent="0.4">
      <c r="A52" s="45">
        <v>33</v>
      </c>
      <c r="B52" s="82"/>
      <c r="C52" s="83"/>
      <c r="D52" s="45"/>
      <c r="E52" s="45"/>
      <c r="F52" s="45"/>
      <c r="G52" s="45">
        <v>0</v>
      </c>
    </row>
    <row r="53" spans="1:7" ht="15" hidden="1" thickBot="1" x14ac:dyDescent="0.4">
      <c r="A53" s="45">
        <v>34</v>
      </c>
      <c r="B53" s="82"/>
      <c r="C53" s="83"/>
      <c r="D53" s="45"/>
      <c r="E53" s="45"/>
      <c r="F53" s="45"/>
      <c r="G53" s="45">
        <v>0</v>
      </c>
    </row>
    <row r="54" spans="1:7" ht="15" hidden="1" thickBot="1" x14ac:dyDescent="0.4">
      <c r="A54" s="45">
        <v>35</v>
      </c>
      <c r="B54" s="82"/>
      <c r="C54" s="83"/>
      <c r="D54" s="45"/>
      <c r="E54" s="45"/>
      <c r="F54" s="45"/>
      <c r="G54" s="45">
        <v>0</v>
      </c>
    </row>
    <row r="55" spans="1:7" ht="15" hidden="1" thickBot="1" x14ac:dyDescent="0.4">
      <c r="A55" s="45">
        <v>36</v>
      </c>
      <c r="B55" s="82"/>
      <c r="C55" s="83"/>
      <c r="D55" s="45"/>
      <c r="E55" s="45"/>
      <c r="F55" s="45"/>
      <c r="G55" s="45">
        <v>0</v>
      </c>
    </row>
    <row r="56" spans="1:7" ht="15" hidden="1" thickBot="1" x14ac:dyDescent="0.4">
      <c r="A56" s="45">
        <v>37</v>
      </c>
      <c r="B56" s="82"/>
      <c r="C56" s="83"/>
      <c r="D56" s="45"/>
      <c r="E56" s="45"/>
      <c r="F56" s="45"/>
      <c r="G56" s="45">
        <v>0</v>
      </c>
    </row>
    <row r="57" spans="1:7" ht="15" hidden="1" thickBot="1" x14ac:dyDescent="0.4">
      <c r="A57" s="45">
        <v>38</v>
      </c>
      <c r="B57" s="82"/>
      <c r="C57" s="83"/>
      <c r="D57" s="45"/>
      <c r="E57" s="45"/>
      <c r="F57" s="45"/>
      <c r="G57" s="45">
        <v>0</v>
      </c>
    </row>
    <row r="58" spans="1:7" ht="15" hidden="1" thickBot="1" x14ac:dyDescent="0.4">
      <c r="A58" s="45">
        <v>39</v>
      </c>
      <c r="B58" s="82"/>
      <c r="C58" s="83"/>
      <c r="D58" s="45"/>
      <c r="E58" s="45"/>
      <c r="F58" s="45"/>
      <c r="G58" s="45">
        <v>0</v>
      </c>
    </row>
    <row r="59" spans="1:7" ht="15" hidden="1" thickBot="1" x14ac:dyDescent="0.4">
      <c r="A59" s="45">
        <v>40</v>
      </c>
      <c r="B59" s="82"/>
      <c r="C59" s="83"/>
      <c r="D59" s="45"/>
      <c r="E59" s="45"/>
      <c r="F59" s="45"/>
      <c r="G59" s="45">
        <v>0</v>
      </c>
    </row>
    <row r="60" spans="1:7" ht="15" hidden="1" thickBot="1" x14ac:dyDescent="0.4">
      <c r="A60" s="45">
        <v>41</v>
      </c>
      <c r="B60" s="82"/>
      <c r="C60" s="83"/>
      <c r="D60" s="45"/>
      <c r="E60" s="45"/>
      <c r="F60" s="45"/>
      <c r="G60" s="45">
        <v>0</v>
      </c>
    </row>
    <row r="61" spans="1:7" ht="15" hidden="1" thickBot="1" x14ac:dyDescent="0.4">
      <c r="A61" s="45">
        <v>42</v>
      </c>
      <c r="B61" s="82"/>
      <c r="C61" s="83"/>
      <c r="D61" s="45"/>
      <c r="E61" s="45"/>
      <c r="F61" s="45"/>
      <c r="G61" s="45">
        <v>0</v>
      </c>
    </row>
    <row r="62" spans="1:7" ht="15" hidden="1" thickBot="1" x14ac:dyDescent="0.4">
      <c r="A62" s="45">
        <v>43</v>
      </c>
      <c r="B62" s="82"/>
      <c r="C62" s="83"/>
      <c r="D62" s="45"/>
      <c r="E62" s="45"/>
      <c r="F62" s="45"/>
      <c r="G62" s="45">
        <v>0</v>
      </c>
    </row>
    <row r="63" spans="1:7" ht="15" hidden="1" thickBot="1" x14ac:dyDescent="0.4">
      <c r="A63" s="45">
        <v>44</v>
      </c>
      <c r="B63" s="82"/>
      <c r="C63" s="83"/>
      <c r="D63" s="45"/>
      <c r="E63" s="45"/>
      <c r="F63" s="45"/>
      <c r="G63" s="48">
        <v>0</v>
      </c>
    </row>
    <row r="64" spans="1:7" ht="15" hidden="1" thickBot="1" x14ac:dyDescent="0.4">
      <c r="A64" s="45">
        <v>45</v>
      </c>
      <c r="B64" s="82"/>
      <c r="C64" s="83"/>
      <c r="D64" s="45"/>
      <c r="E64" s="45"/>
      <c r="F64" s="59"/>
      <c r="G64" s="48">
        <v>0</v>
      </c>
    </row>
    <row r="65" spans="1:9" ht="15" thickBot="1" x14ac:dyDescent="0.4">
      <c r="A65" s="10"/>
      <c r="B65" s="39" t="s">
        <v>3</v>
      </c>
      <c r="C65" s="37"/>
      <c r="D65" s="10"/>
      <c r="E65" s="10"/>
      <c r="F65" s="38"/>
      <c r="G65" s="43">
        <f>SUM(G10:G64)</f>
        <v>1234000</v>
      </c>
    </row>
    <row r="66" spans="1:9" x14ac:dyDescent="0.35">
      <c r="A66" s="10"/>
      <c r="B66" s="80" t="s">
        <v>4</v>
      </c>
      <c r="C66" s="81"/>
      <c r="D66" s="11"/>
      <c r="E66" s="11"/>
      <c r="F66" s="11"/>
      <c r="G66" s="50">
        <v>0</v>
      </c>
    </row>
    <row r="67" spans="1:9" x14ac:dyDescent="0.35">
      <c r="A67" s="10"/>
      <c r="B67" s="80" t="s">
        <v>5</v>
      </c>
      <c r="C67" s="81"/>
      <c r="D67" s="11"/>
      <c r="E67" s="11"/>
      <c r="F67" s="11"/>
      <c r="G67" s="51">
        <v>0</v>
      </c>
    </row>
    <row r="68" spans="1:9" x14ac:dyDescent="0.35">
      <c r="A68" s="10"/>
      <c r="B68" s="20" t="s">
        <v>6</v>
      </c>
      <c r="C68" s="21"/>
      <c r="D68" s="11"/>
      <c r="E68" s="11"/>
      <c r="F68" s="11"/>
      <c r="G68" s="51">
        <v>0</v>
      </c>
    </row>
    <row r="69" spans="1:9" x14ac:dyDescent="0.35">
      <c r="A69" s="10"/>
      <c r="B69" s="80" t="s">
        <v>7</v>
      </c>
      <c r="C69" s="81"/>
      <c r="D69" s="11"/>
      <c r="E69" s="11"/>
      <c r="F69" s="11"/>
      <c r="G69" s="52">
        <v>0</v>
      </c>
    </row>
    <row r="70" spans="1:9" x14ac:dyDescent="0.35">
      <c r="A70" s="1"/>
      <c r="B70" s="1"/>
      <c r="C70" s="32" t="s">
        <v>8</v>
      </c>
      <c r="D70" s="1"/>
      <c r="E70" s="1"/>
      <c r="F70" s="1"/>
      <c r="G70" s="42">
        <f>G65+G66+G67+G68+G69</f>
        <v>1234000</v>
      </c>
    </row>
    <row r="71" spans="1:9" x14ac:dyDescent="0.35">
      <c r="A71" s="1"/>
      <c r="B71" s="1"/>
      <c r="C71" s="4"/>
      <c r="D71" s="1"/>
      <c r="E71" s="1"/>
      <c r="F71" s="3"/>
      <c r="G71" s="42"/>
    </row>
    <row r="72" spans="1:9" x14ac:dyDescent="0.35">
      <c r="A72" s="4" t="s">
        <v>9</v>
      </c>
      <c r="B72" s="4"/>
      <c r="C72" s="1"/>
      <c r="D72" s="1"/>
      <c r="E72" s="1"/>
      <c r="F72" s="1"/>
    </row>
    <row r="73" spans="1:9" s="1" customFormat="1" x14ac:dyDescent="0.35">
      <c r="A73" s="4"/>
      <c r="B73" s="4"/>
    </row>
    <row r="74" spans="1:9" x14ac:dyDescent="0.35">
      <c r="A74" s="2" t="s">
        <v>10</v>
      </c>
      <c r="B74" s="2" t="s">
        <v>11</v>
      </c>
      <c r="C74" s="85" t="s">
        <v>12</v>
      </c>
      <c r="D74" s="86"/>
      <c r="E74" s="87"/>
      <c r="F74" s="74" t="s">
        <v>13</v>
      </c>
      <c r="G74" s="74"/>
    </row>
    <row r="75" spans="1:9" s="1" customFormat="1" ht="91.5" x14ac:dyDescent="0.35">
      <c r="A75" s="34"/>
      <c r="B75" s="35"/>
      <c r="C75" s="35"/>
      <c r="D75" s="35"/>
      <c r="E75" s="36"/>
      <c r="F75" s="49" t="s">
        <v>112</v>
      </c>
      <c r="G75" s="53" t="s">
        <v>113</v>
      </c>
    </row>
    <row r="76" spans="1:9" s="1" customFormat="1" x14ac:dyDescent="0.35">
      <c r="A76" s="34"/>
      <c r="B76" s="35"/>
      <c r="C76" s="35"/>
      <c r="D76" s="35"/>
      <c r="E76" s="36"/>
      <c r="F76" s="49" t="s">
        <v>114</v>
      </c>
      <c r="G76" s="53" t="s">
        <v>115</v>
      </c>
    </row>
    <row r="77" spans="1:9" s="1" customFormat="1" x14ac:dyDescent="0.35">
      <c r="A77" s="34"/>
      <c r="B77" s="35"/>
      <c r="C77" s="35"/>
      <c r="D77" s="35"/>
      <c r="E77" s="36"/>
      <c r="F77" s="44">
        <f>G65</f>
        <v>1234000</v>
      </c>
      <c r="G77" s="54">
        <f>G66+G67+G68+G69</f>
        <v>0</v>
      </c>
    </row>
    <row r="78" spans="1:9" x14ac:dyDescent="0.35">
      <c r="A78" s="88" t="s">
        <v>14</v>
      </c>
      <c r="B78" s="89"/>
      <c r="C78" s="89"/>
      <c r="D78" s="89"/>
      <c r="E78" s="90"/>
      <c r="F78" s="44"/>
      <c r="G78" s="55"/>
      <c r="I78">
        <f>(F79+F80+F86+F87)/G65</f>
        <v>0.74999918962722856</v>
      </c>
    </row>
    <row r="79" spans="1:9" x14ac:dyDescent="0.35">
      <c r="A79" s="10">
        <v>211</v>
      </c>
      <c r="B79" s="10">
        <v>211004</v>
      </c>
      <c r="C79" s="71" t="s">
        <v>15</v>
      </c>
      <c r="D79" s="72"/>
      <c r="E79" s="73"/>
      <c r="F79" s="67">
        <v>426497</v>
      </c>
      <c r="G79" s="55"/>
    </row>
    <row r="80" spans="1:9" ht="33" customHeight="1" x14ac:dyDescent="0.35">
      <c r="A80" s="12">
        <v>211</v>
      </c>
      <c r="B80" s="12">
        <v>211005</v>
      </c>
      <c r="C80" s="68" t="s">
        <v>16</v>
      </c>
      <c r="D80" s="69"/>
      <c r="E80" s="70"/>
      <c r="F80" s="67">
        <v>284332</v>
      </c>
      <c r="G80" s="55"/>
    </row>
    <row r="81" spans="1:7" x14ac:dyDescent="0.35">
      <c r="A81" s="88" t="s">
        <v>17</v>
      </c>
      <c r="B81" s="89"/>
      <c r="C81" s="89"/>
      <c r="D81" s="89"/>
      <c r="E81" s="90"/>
      <c r="F81" s="45"/>
      <c r="G81" s="55"/>
    </row>
    <row r="82" spans="1:7" s="1" customFormat="1" ht="30" customHeight="1" x14ac:dyDescent="0.35">
      <c r="A82" s="10">
        <v>212</v>
      </c>
      <c r="B82" s="10">
        <v>212004</v>
      </c>
      <c r="C82" s="68" t="s">
        <v>102</v>
      </c>
      <c r="D82" s="69"/>
      <c r="E82" s="70"/>
      <c r="F82" s="45"/>
      <c r="G82" s="55"/>
    </row>
    <row r="83" spans="1:7" s="1" customFormat="1" ht="30" customHeight="1" x14ac:dyDescent="0.35">
      <c r="A83" s="10">
        <v>212</v>
      </c>
      <c r="B83" s="10">
        <v>212005</v>
      </c>
      <c r="C83" s="68" t="s">
        <v>103</v>
      </c>
      <c r="D83" s="69"/>
      <c r="E83" s="70"/>
      <c r="F83" s="45"/>
      <c r="G83" s="55"/>
    </row>
    <row r="84" spans="1:7" x14ac:dyDescent="0.35">
      <c r="A84" s="10">
        <v>212</v>
      </c>
      <c r="B84" s="10">
        <v>212006</v>
      </c>
      <c r="C84" s="71" t="s">
        <v>104</v>
      </c>
      <c r="D84" s="72"/>
      <c r="E84" s="73"/>
      <c r="F84" s="45"/>
      <c r="G84" s="55"/>
    </row>
    <row r="85" spans="1:7" x14ac:dyDescent="0.35">
      <c r="A85" s="75" t="s">
        <v>18</v>
      </c>
      <c r="B85" s="76"/>
      <c r="C85" s="76"/>
      <c r="D85" s="76"/>
      <c r="E85" s="77"/>
      <c r="F85" s="45"/>
      <c r="G85" s="55"/>
    </row>
    <row r="86" spans="1:7" x14ac:dyDescent="0.35">
      <c r="A86" s="12">
        <v>213</v>
      </c>
      <c r="B86" s="12">
        <v>213004</v>
      </c>
      <c r="C86" s="68" t="s">
        <v>19</v>
      </c>
      <c r="D86" s="69"/>
      <c r="E86" s="70"/>
      <c r="F86" s="46">
        <f>ROUND((F79*0.302),0)</f>
        <v>128802</v>
      </c>
      <c r="G86" s="56"/>
    </row>
    <row r="87" spans="1:7" ht="46.5" customHeight="1" x14ac:dyDescent="0.35">
      <c r="A87" s="12">
        <v>213</v>
      </c>
      <c r="B87" s="12">
        <v>213005</v>
      </c>
      <c r="C87" s="68" t="s">
        <v>20</v>
      </c>
      <c r="D87" s="69"/>
      <c r="E87" s="70"/>
      <c r="F87" s="46">
        <f>ROUND((F80*0.302),0)</f>
        <v>85868</v>
      </c>
      <c r="G87" s="56"/>
    </row>
    <row r="88" spans="1:7" x14ac:dyDescent="0.35">
      <c r="A88" s="75" t="s">
        <v>21</v>
      </c>
      <c r="B88" s="76"/>
      <c r="C88" s="76"/>
      <c r="D88" s="76"/>
      <c r="E88" s="77"/>
      <c r="F88" s="45"/>
      <c r="G88" s="55"/>
    </row>
    <row r="89" spans="1:7" ht="45.75" customHeight="1" x14ac:dyDescent="0.35">
      <c r="A89" s="12">
        <v>221</v>
      </c>
      <c r="B89" s="12">
        <v>221001</v>
      </c>
      <c r="C89" s="68" t="s">
        <v>22</v>
      </c>
      <c r="D89" s="69"/>
      <c r="E89" s="70"/>
      <c r="F89" s="45"/>
      <c r="G89" s="55"/>
    </row>
    <row r="90" spans="1:7" ht="30" customHeight="1" x14ac:dyDescent="0.35">
      <c r="A90" s="12">
        <v>221</v>
      </c>
      <c r="B90" s="12">
        <v>221002</v>
      </c>
      <c r="C90" s="68" t="s">
        <v>23</v>
      </c>
      <c r="D90" s="69"/>
      <c r="E90" s="70"/>
      <c r="F90" s="45">
        <v>20000</v>
      </c>
      <c r="G90" s="55"/>
    </row>
    <row r="91" spans="1:7" x14ac:dyDescent="0.35">
      <c r="A91" s="12">
        <v>221</v>
      </c>
      <c r="B91" s="12">
        <v>221010</v>
      </c>
      <c r="C91" s="68" t="s">
        <v>24</v>
      </c>
      <c r="D91" s="69"/>
      <c r="E91" s="70"/>
      <c r="F91" s="45"/>
      <c r="G91" s="55"/>
    </row>
    <row r="92" spans="1:7" x14ac:dyDescent="0.35">
      <c r="A92" s="12">
        <v>221</v>
      </c>
      <c r="B92" s="12">
        <v>221012</v>
      </c>
      <c r="C92" s="68" t="s">
        <v>25</v>
      </c>
      <c r="D92" s="69"/>
      <c r="E92" s="70"/>
      <c r="F92" s="45"/>
      <c r="G92" s="55"/>
    </row>
    <row r="93" spans="1:7" x14ac:dyDescent="0.35">
      <c r="A93" s="12">
        <v>221</v>
      </c>
      <c r="B93" s="12">
        <v>221099</v>
      </c>
      <c r="C93" s="68" t="s">
        <v>26</v>
      </c>
      <c r="D93" s="69"/>
      <c r="E93" s="70"/>
      <c r="F93" s="45"/>
      <c r="G93" s="55"/>
    </row>
    <row r="94" spans="1:7" x14ac:dyDescent="0.35">
      <c r="A94" s="75" t="s">
        <v>27</v>
      </c>
      <c r="B94" s="76"/>
      <c r="C94" s="76"/>
      <c r="D94" s="76"/>
      <c r="E94" s="77"/>
      <c r="F94" s="45"/>
      <c r="G94" s="55"/>
    </row>
    <row r="95" spans="1:7" s="1" customFormat="1" x14ac:dyDescent="0.35">
      <c r="A95" s="10">
        <v>222</v>
      </c>
      <c r="B95" s="10">
        <v>222012</v>
      </c>
      <c r="C95" s="71" t="s">
        <v>116</v>
      </c>
      <c r="D95" s="72"/>
      <c r="E95" s="73"/>
      <c r="F95" s="45"/>
      <c r="G95" s="55"/>
    </row>
    <row r="96" spans="1:7" x14ac:dyDescent="0.35">
      <c r="A96" s="10">
        <v>222</v>
      </c>
      <c r="B96" s="10">
        <v>222010</v>
      </c>
      <c r="C96" s="71" t="s">
        <v>117</v>
      </c>
      <c r="D96" s="72"/>
      <c r="E96" s="73"/>
      <c r="F96" s="45"/>
      <c r="G96" s="55"/>
    </row>
    <row r="97" spans="1:9" x14ac:dyDescent="0.35">
      <c r="A97" s="75" t="s">
        <v>28</v>
      </c>
      <c r="B97" s="76"/>
      <c r="C97" s="76"/>
      <c r="D97" s="76"/>
      <c r="E97" s="77"/>
      <c r="F97" s="45"/>
      <c r="G97" s="55"/>
    </row>
    <row r="98" spans="1:9" x14ac:dyDescent="0.35">
      <c r="A98" s="10">
        <v>223</v>
      </c>
      <c r="B98" s="10">
        <v>223001</v>
      </c>
      <c r="C98" s="71" t="s">
        <v>29</v>
      </c>
      <c r="D98" s="72"/>
      <c r="E98" s="73"/>
      <c r="F98" s="45"/>
      <c r="G98" s="55"/>
    </row>
    <row r="99" spans="1:9" x14ac:dyDescent="0.35">
      <c r="A99" s="10">
        <v>223</v>
      </c>
      <c r="B99" s="10">
        <v>223002</v>
      </c>
      <c r="C99" s="71" t="s">
        <v>30</v>
      </c>
      <c r="D99" s="72"/>
      <c r="E99" s="73"/>
      <c r="F99" s="45"/>
      <c r="G99" s="55"/>
    </row>
    <row r="100" spans="1:9" x14ac:dyDescent="0.35">
      <c r="A100" s="10">
        <v>223</v>
      </c>
      <c r="B100" s="10">
        <v>223004</v>
      </c>
      <c r="C100" s="71" t="s">
        <v>31</v>
      </c>
      <c r="D100" s="72"/>
      <c r="E100" s="73"/>
      <c r="F100" s="45"/>
      <c r="G100" s="55"/>
    </row>
    <row r="101" spans="1:9" x14ac:dyDescent="0.35">
      <c r="A101" s="75" t="s">
        <v>32</v>
      </c>
      <c r="B101" s="76"/>
      <c r="C101" s="76"/>
      <c r="D101" s="76"/>
      <c r="E101" s="77"/>
      <c r="F101" s="45"/>
      <c r="G101" s="55"/>
    </row>
    <row r="102" spans="1:9" x14ac:dyDescent="0.35">
      <c r="A102" s="12">
        <v>225</v>
      </c>
      <c r="B102" s="12" t="s">
        <v>33</v>
      </c>
      <c r="C102" s="68" t="s">
        <v>34</v>
      </c>
      <c r="D102" s="69"/>
      <c r="E102" s="70"/>
      <c r="F102" s="45"/>
      <c r="G102" s="55"/>
    </row>
    <row r="103" spans="1:9" ht="30" customHeight="1" x14ac:dyDescent="0.35">
      <c r="A103" s="12">
        <v>225</v>
      </c>
      <c r="B103" s="12" t="s">
        <v>35</v>
      </c>
      <c r="C103" s="68" t="s">
        <v>36</v>
      </c>
      <c r="D103" s="69"/>
      <c r="E103" s="70"/>
      <c r="F103" s="45"/>
      <c r="G103" s="55"/>
    </row>
    <row r="104" spans="1:9" ht="60" customHeight="1" x14ac:dyDescent="0.35">
      <c r="A104" s="12">
        <v>225</v>
      </c>
      <c r="B104" s="12" t="s">
        <v>37</v>
      </c>
      <c r="C104" s="68" t="s">
        <v>38</v>
      </c>
      <c r="D104" s="69"/>
      <c r="E104" s="70"/>
      <c r="F104" s="45"/>
      <c r="G104" s="55"/>
    </row>
    <row r="105" spans="1:9" ht="33" customHeight="1" x14ac:dyDescent="0.5">
      <c r="A105" s="12">
        <v>225</v>
      </c>
      <c r="B105" s="12" t="s">
        <v>39</v>
      </c>
      <c r="C105" s="68" t="s">
        <v>40</v>
      </c>
      <c r="D105" s="69"/>
      <c r="E105" s="70"/>
      <c r="F105" s="45"/>
      <c r="G105" s="57"/>
    </row>
    <row r="106" spans="1:9" x14ac:dyDescent="0.35">
      <c r="A106" s="10">
        <v>225</v>
      </c>
      <c r="B106" s="10">
        <v>225007</v>
      </c>
      <c r="C106" s="71" t="s">
        <v>41</v>
      </c>
      <c r="D106" s="72"/>
      <c r="E106" s="73"/>
      <c r="F106" s="45">
        <v>50000</v>
      </c>
      <c r="G106" s="55"/>
    </row>
    <row r="107" spans="1:9" ht="30" customHeight="1" x14ac:dyDescent="0.35">
      <c r="A107" s="10">
        <v>225</v>
      </c>
      <c r="B107" s="10" t="s">
        <v>42</v>
      </c>
      <c r="C107" s="68" t="s">
        <v>43</v>
      </c>
      <c r="D107" s="69"/>
      <c r="E107" s="70"/>
      <c r="F107" s="45"/>
      <c r="G107" s="55"/>
    </row>
    <row r="108" spans="1:9" ht="45.75" customHeight="1" x14ac:dyDescent="0.35">
      <c r="A108" s="10">
        <v>225</v>
      </c>
      <c r="B108" s="10" t="s">
        <v>44</v>
      </c>
      <c r="C108" s="68" t="s">
        <v>45</v>
      </c>
      <c r="D108" s="69"/>
      <c r="E108" s="70"/>
      <c r="F108" s="45"/>
      <c r="G108" s="55"/>
      <c r="I108" s="1" t="s">
        <v>118</v>
      </c>
    </row>
    <row r="109" spans="1:9" x14ac:dyDescent="0.35">
      <c r="A109" s="10">
        <v>225</v>
      </c>
      <c r="B109" s="10">
        <v>225011</v>
      </c>
      <c r="C109" s="71" t="s">
        <v>46</v>
      </c>
      <c r="D109" s="72"/>
      <c r="E109" s="73"/>
      <c r="F109" s="45"/>
      <c r="G109" s="55"/>
    </row>
    <row r="110" spans="1:9" x14ac:dyDescent="0.35">
      <c r="A110" s="10">
        <v>225</v>
      </c>
      <c r="B110" s="10">
        <v>225012</v>
      </c>
      <c r="C110" s="71" t="s">
        <v>47</v>
      </c>
      <c r="D110" s="72"/>
      <c r="E110" s="73"/>
      <c r="F110" s="45"/>
      <c r="G110" s="55"/>
    </row>
    <row r="111" spans="1:9" x14ac:dyDescent="0.35">
      <c r="A111" s="10">
        <v>225</v>
      </c>
      <c r="B111" s="10">
        <v>225013</v>
      </c>
      <c r="C111" s="71" t="s">
        <v>48</v>
      </c>
      <c r="D111" s="72"/>
      <c r="E111" s="73"/>
      <c r="F111" s="45"/>
      <c r="G111" s="55"/>
    </row>
    <row r="112" spans="1:9" x14ac:dyDescent="0.35">
      <c r="A112" s="10">
        <v>225</v>
      </c>
      <c r="B112" s="10">
        <v>225014</v>
      </c>
      <c r="C112" s="71" t="s">
        <v>49</v>
      </c>
      <c r="D112" s="72"/>
      <c r="E112" s="73"/>
      <c r="F112" s="45"/>
      <c r="G112" s="55"/>
    </row>
    <row r="113" spans="1:9" ht="30.75" customHeight="1" x14ac:dyDescent="0.5">
      <c r="A113" s="12">
        <v>225</v>
      </c>
      <c r="B113" s="12">
        <v>225015</v>
      </c>
      <c r="C113" s="68" t="s">
        <v>50</v>
      </c>
      <c r="D113" s="69"/>
      <c r="E113" s="70"/>
      <c r="F113" s="45"/>
      <c r="G113" s="57"/>
      <c r="I113" s="1" t="s">
        <v>119</v>
      </c>
    </row>
    <row r="114" spans="1:9" x14ac:dyDescent="0.35">
      <c r="A114" s="12">
        <v>225</v>
      </c>
      <c r="B114" s="12">
        <v>225016</v>
      </c>
      <c r="C114" s="68" t="s">
        <v>51</v>
      </c>
      <c r="D114" s="69"/>
      <c r="E114" s="70"/>
      <c r="F114" s="45"/>
      <c r="G114" s="55"/>
    </row>
    <row r="115" spans="1:9" x14ac:dyDescent="0.35">
      <c r="A115" s="12">
        <v>225</v>
      </c>
      <c r="B115" s="12">
        <v>225035</v>
      </c>
      <c r="C115" s="68" t="s">
        <v>52</v>
      </c>
      <c r="D115" s="69"/>
      <c r="E115" s="70"/>
      <c r="F115" s="45"/>
      <c r="G115" s="55"/>
    </row>
    <row r="116" spans="1:9" ht="45" customHeight="1" x14ac:dyDescent="0.35">
      <c r="A116" s="12">
        <v>225</v>
      </c>
      <c r="B116" s="12">
        <v>225036</v>
      </c>
      <c r="C116" s="68" t="s">
        <v>53</v>
      </c>
      <c r="D116" s="69"/>
      <c r="E116" s="70"/>
      <c r="F116" s="45"/>
      <c r="G116" s="55"/>
    </row>
    <row r="117" spans="1:9" x14ac:dyDescent="0.35">
      <c r="A117" s="12">
        <v>225</v>
      </c>
      <c r="B117" s="12">
        <v>225037</v>
      </c>
      <c r="C117" s="68" t="s">
        <v>54</v>
      </c>
      <c r="D117" s="69"/>
      <c r="E117" s="70"/>
      <c r="F117" s="45"/>
      <c r="G117" s="55"/>
    </row>
    <row r="118" spans="1:9" x14ac:dyDescent="0.35">
      <c r="A118" s="12">
        <v>225</v>
      </c>
      <c r="B118" s="12">
        <v>225099</v>
      </c>
      <c r="C118" s="68" t="s">
        <v>55</v>
      </c>
      <c r="D118" s="69"/>
      <c r="E118" s="70"/>
      <c r="F118" s="45"/>
      <c r="G118" s="55"/>
    </row>
    <row r="119" spans="1:9" x14ac:dyDescent="0.35">
      <c r="A119" s="75" t="s">
        <v>56</v>
      </c>
      <c r="B119" s="76"/>
      <c r="C119" s="76"/>
      <c r="D119" s="76"/>
      <c r="E119" s="77"/>
      <c r="F119" s="45"/>
      <c r="G119" s="55"/>
    </row>
    <row r="120" spans="1:9" x14ac:dyDescent="0.35">
      <c r="A120" s="10">
        <v>226</v>
      </c>
      <c r="B120" s="10">
        <v>226001</v>
      </c>
      <c r="C120" s="71" t="s">
        <v>57</v>
      </c>
      <c r="D120" s="72"/>
      <c r="E120" s="73"/>
      <c r="F120" s="45"/>
      <c r="G120" s="55"/>
    </row>
    <row r="121" spans="1:9" x14ac:dyDescent="0.35">
      <c r="A121" s="12">
        <v>226</v>
      </c>
      <c r="B121" s="12">
        <v>226002</v>
      </c>
      <c r="C121" s="68" t="s">
        <v>58</v>
      </c>
      <c r="D121" s="69"/>
      <c r="E121" s="70"/>
      <c r="F121" s="45">
        <v>45000</v>
      </c>
      <c r="G121" s="55"/>
    </row>
    <row r="122" spans="1:9" x14ac:dyDescent="0.35">
      <c r="A122" s="12">
        <v>226</v>
      </c>
      <c r="B122" s="12">
        <v>226003</v>
      </c>
      <c r="C122" s="68" t="s">
        <v>59</v>
      </c>
      <c r="D122" s="69"/>
      <c r="E122" s="70"/>
      <c r="F122" s="45"/>
      <c r="G122" s="55"/>
    </row>
    <row r="123" spans="1:9" x14ac:dyDescent="0.35">
      <c r="A123" s="12">
        <v>226</v>
      </c>
      <c r="B123" s="12">
        <v>226004</v>
      </c>
      <c r="C123" s="68" t="s">
        <v>60</v>
      </c>
      <c r="D123" s="69"/>
      <c r="E123" s="70"/>
      <c r="F123" s="45"/>
      <c r="G123" s="55"/>
    </row>
    <row r="124" spans="1:9" ht="30" customHeight="1" x14ac:dyDescent="0.35">
      <c r="A124" s="12">
        <v>226</v>
      </c>
      <c r="B124" s="12">
        <v>226005</v>
      </c>
      <c r="C124" s="68" t="s">
        <v>61</v>
      </c>
      <c r="D124" s="69"/>
      <c r="E124" s="70"/>
      <c r="F124" s="45"/>
      <c r="G124" s="55"/>
    </row>
    <row r="125" spans="1:9" ht="60.75" customHeight="1" x14ac:dyDescent="0.35">
      <c r="A125" s="12">
        <v>226</v>
      </c>
      <c r="B125" s="12">
        <v>226006</v>
      </c>
      <c r="C125" s="68" t="s">
        <v>62</v>
      </c>
      <c r="D125" s="69"/>
      <c r="E125" s="70"/>
      <c r="F125" s="45">
        <v>90000</v>
      </c>
      <c r="G125" s="55"/>
    </row>
    <row r="126" spans="1:9" ht="33.75" customHeight="1" x14ac:dyDescent="0.35">
      <c r="A126" s="12">
        <v>226</v>
      </c>
      <c r="B126" s="12">
        <v>226010</v>
      </c>
      <c r="C126" s="68" t="s">
        <v>63</v>
      </c>
      <c r="D126" s="69"/>
      <c r="E126" s="70"/>
      <c r="F126" s="45"/>
      <c r="G126" s="55"/>
    </row>
    <row r="127" spans="1:9" ht="30" customHeight="1" x14ac:dyDescent="0.35">
      <c r="A127" s="12">
        <v>226</v>
      </c>
      <c r="B127" s="12">
        <v>226013</v>
      </c>
      <c r="C127" s="68" t="s">
        <v>64</v>
      </c>
      <c r="D127" s="69"/>
      <c r="E127" s="70"/>
      <c r="F127" s="45"/>
      <c r="G127" s="55"/>
    </row>
    <row r="128" spans="1:9" x14ac:dyDescent="0.35">
      <c r="A128" s="12">
        <v>226</v>
      </c>
      <c r="B128" s="12">
        <v>226014</v>
      </c>
      <c r="C128" s="68" t="s">
        <v>65</v>
      </c>
      <c r="D128" s="69"/>
      <c r="E128" s="70"/>
      <c r="F128" s="45"/>
      <c r="G128" s="55"/>
    </row>
    <row r="129" spans="1:7" ht="30" customHeight="1" x14ac:dyDescent="0.35">
      <c r="A129" s="12">
        <v>226</v>
      </c>
      <c r="B129" s="12" t="s">
        <v>66</v>
      </c>
      <c r="C129" s="68" t="s">
        <v>67</v>
      </c>
      <c r="D129" s="69"/>
      <c r="E129" s="70"/>
      <c r="F129" s="45"/>
      <c r="G129" s="55"/>
    </row>
    <row r="130" spans="1:7" x14ac:dyDescent="0.35">
      <c r="A130" s="12">
        <v>226</v>
      </c>
      <c r="B130" s="12" t="s">
        <v>68</v>
      </c>
      <c r="C130" s="68" t="s">
        <v>69</v>
      </c>
      <c r="D130" s="69"/>
      <c r="E130" s="70"/>
      <c r="F130" s="45"/>
      <c r="G130" s="55"/>
    </row>
    <row r="131" spans="1:7" x14ac:dyDescent="0.35">
      <c r="A131" s="10">
        <v>226</v>
      </c>
      <c r="B131" s="10">
        <v>226022</v>
      </c>
      <c r="C131" s="71" t="s">
        <v>70</v>
      </c>
      <c r="D131" s="72"/>
      <c r="E131" s="73"/>
      <c r="F131" s="45"/>
      <c r="G131" s="55"/>
    </row>
    <row r="132" spans="1:7" ht="30" customHeight="1" x14ac:dyDescent="0.35">
      <c r="A132" s="12">
        <v>226</v>
      </c>
      <c r="B132" s="12">
        <v>226023</v>
      </c>
      <c r="C132" s="68" t="s">
        <v>71</v>
      </c>
      <c r="D132" s="69"/>
      <c r="E132" s="70"/>
      <c r="F132" s="45"/>
      <c r="G132" s="55"/>
    </row>
    <row r="133" spans="1:7" ht="45.75" customHeight="1" x14ac:dyDescent="0.35">
      <c r="A133" s="12">
        <v>226</v>
      </c>
      <c r="B133" s="12">
        <v>226024</v>
      </c>
      <c r="C133" s="68" t="s">
        <v>105</v>
      </c>
      <c r="D133" s="69"/>
      <c r="E133" s="70"/>
      <c r="F133" s="45"/>
      <c r="G133" s="55"/>
    </row>
    <row r="134" spans="1:7" x14ac:dyDescent="0.35">
      <c r="A134" s="12">
        <v>226</v>
      </c>
      <c r="B134" s="12">
        <v>226025</v>
      </c>
      <c r="C134" s="68" t="s">
        <v>72</v>
      </c>
      <c r="D134" s="69"/>
      <c r="E134" s="70"/>
      <c r="F134" s="45"/>
      <c r="G134" s="55"/>
    </row>
    <row r="135" spans="1:7" x14ac:dyDescent="0.35">
      <c r="A135" s="12">
        <v>226</v>
      </c>
      <c r="B135" s="12">
        <v>226027</v>
      </c>
      <c r="C135" s="68" t="s">
        <v>73</v>
      </c>
      <c r="D135" s="69"/>
      <c r="E135" s="70"/>
      <c r="F135" s="45"/>
      <c r="G135" s="55"/>
    </row>
    <row r="136" spans="1:7" x14ac:dyDescent="0.35">
      <c r="A136" s="12">
        <v>226</v>
      </c>
      <c r="B136" s="12">
        <v>226031</v>
      </c>
      <c r="C136" s="68" t="s">
        <v>74</v>
      </c>
      <c r="D136" s="69"/>
      <c r="E136" s="70"/>
      <c r="F136" s="45"/>
      <c r="G136" s="55"/>
    </row>
    <row r="137" spans="1:7" x14ac:dyDescent="0.35">
      <c r="A137" s="12">
        <v>226</v>
      </c>
      <c r="B137" s="12">
        <v>226036</v>
      </c>
      <c r="C137" s="68" t="s">
        <v>75</v>
      </c>
      <c r="D137" s="69"/>
      <c r="E137" s="70"/>
      <c r="F137" s="45"/>
      <c r="G137" s="55"/>
    </row>
    <row r="138" spans="1:7" s="1" customFormat="1" ht="30" customHeight="1" x14ac:dyDescent="0.35">
      <c r="A138" s="12">
        <v>226</v>
      </c>
      <c r="B138" s="12">
        <v>226038</v>
      </c>
      <c r="C138" s="68" t="s">
        <v>106</v>
      </c>
      <c r="D138" s="69"/>
      <c r="E138" s="70"/>
      <c r="F138" s="45"/>
      <c r="G138" s="55"/>
    </row>
    <row r="139" spans="1:7" x14ac:dyDescent="0.35">
      <c r="A139" s="12">
        <v>226</v>
      </c>
      <c r="B139" s="12">
        <v>226050</v>
      </c>
      <c r="C139" s="68" t="s">
        <v>76</v>
      </c>
      <c r="D139" s="69"/>
      <c r="E139" s="70"/>
      <c r="F139" s="45"/>
      <c r="G139" s="55"/>
    </row>
    <row r="140" spans="1:7" x14ac:dyDescent="0.35">
      <c r="A140" s="10">
        <v>226</v>
      </c>
      <c r="B140" s="10">
        <v>226099</v>
      </c>
      <c r="C140" s="71" t="s">
        <v>56</v>
      </c>
      <c r="D140" s="72"/>
      <c r="E140" s="73"/>
      <c r="F140" s="45">
        <v>53501</v>
      </c>
      <c r="G140" s="55"/>
    </row>
    <row r="141" spans="1:7" x14ac:dyDescent="0.35">
      <c r="A141" s="75" t="s">
        <v>77</v>
      </c>
      <c r="B141" s="76"/>
      <c r="C141" s="76"/>
      <c r="D141" s="76"/>
      <c r="E141" s="77"/>
      <c r="F141" s="45"/>
      <c r="G141" s="55"/>
    </row>
    <row r="142" spans="1:7" x14ac:dyDescent="0.35">
      <c r="A142" s="10">
        <v>290</v>
      </c>
      <c r="B142" s="10">
        <v>290003</v>
      </c>
      <c r="C142" s="71" t="s">
        <v>78</v>
      </c>
      <c r="D142" s="72"/>
      <c r="E142" s="73"/>
      <c r="F142" s="45">
        <v>50000</v>
      </c>
      <c r="G142" s="55"/>
    </row>
    <row r="143" spans="1:7" x14ac:dyDescent="0.35">
      <c r="A143" s="10">
        <v>290</v>
      </c>
      <c r="B143" s="10">
        <v>290005</v>
      </c>
      <c r="C143" s="71" t="s">
        <v>79</v>
      </c>
      <c r="D143" s="72"/>
      <c r="E143" s="73"/>
      <c r="F143" s="45"/>
      <c r="G143" s="55"/>
    </row>
    <row r="144" spans="1:7" ht="30" customHeight="1" x14ac:dyDescent="0.35">
      <c r="A144" s="10">
        <v>290</v>
      </c>
      <c r="B144" s="10">
        <v>290007</v>
      </c>
      <c r="C144" s="68" t="s">
        <v>80</v>
      </c>
      <c r="D144" s="69"/>
      <c r="E144" s="70"/>
      <c r="F144" s="45"/>
      <c r="G144" s="55"/>
    </row>
    <row r="145" spans="1:8" ht="63" customHeight="1" x14ac:dyDescent="0.35">
      <c r="A145" s="12">
        <v>290</v>
      </c>
      <c r="B145" s="12">
        <v>290011</v>
      </c>
      <c r="C145" s="68" t="s">
        <v>81</v>
      </c>
      <c r="D145" s="69"/>
      <c r="E145" s="70"/>
      <c r="F145" s="45"/>
      <c r="G145" s="55"/>
    </row>
    <row r="146" spans="1:8" x14ac:dyDescent="0.35">
      <c r="A146" s="10">
        <v>290</v>
      </c>
      <c r="B146" s="10">
        <v>290099</v>
      </c>
      <c r="C146" s="71" t="s">
        <v>77</v>
      </c>
      <c r="D146" s="72"/>
      <c r="E146" s="73"/>
      <c r="F146" s="45"/>
      <c r="G146" s="55"/>
    </row>
    <row r="147" spans="1:8" x14ac:dyDescent="0.35">
      <c r="A147" s="75" t="s">
        <v>82</v>
      </c>
      <c r="B147" s="76"/>
      <c r="C147" s="76"/>
      <c r="D147" s="76"/>
      <c r="E147" s="77"/>
      <c r="F147" s="45"/>
      <c r="G147" s="55"/>
    </row>
    <row r="148" spans="1:8" x14ac:dyDescent="0.35">
      <c r="A148" s="12">
        <v>310</v>
      </c>
      <c r="B148" s="12" t="s">
        <v>83</v>
      </c>
      <c r="C148" s="68" t="s">
        <v>84</v>
      </c>
      <c r="D148" s="69"/>
      <c r="E148" s="70"/>
      <c r="F148" s="45"/>
      <c r="G148" s="55"/>
    </row>
    <row r="149" spans="1:8" ht="45.75" customHeight="1" x14ac:dyDescent="0.35">
      <c r="A149" s="12">
        <v>310</v>
      </c>
      <c r="B149" s="12" t="s">
        <v>85</v>
      </c>
      <c r="C149" s="68" t="s">
        <v>86</v>
      </c>
      <c r="D149" s="69"/>
      <c r="E149" s="70"/>
      <c r="F149" s="45"/>
      <c r="G149" s="55"/>
    </row>
    <row r="150" spans="1:8" x14ac:dyDescent="0.35">
      <c r="A150" s="12">
        <v>310</v>
      </c>
      <c r="B150" s="12" t="s">
        <v>87</v>
      </c>
      <c r="C150" s="68" t="s">
        <v>88</v>
      </c>
      <c r="D150" s="69"/>
      <c r="E150" s="70"/>
      <c r="F150" s="45"/>
      <c r="G150" s="55"/>
    </row>
    <row r="151" spans="1:8" ht="33.75" customHeight="1" x14ac:dyDescent="0.35">
      <c r="A151" s="12">
        <v>310</v>
      </c>
      <c r="B151" s="12" t="s">
        <v>89</v>
      </c>
      <c r="C151" s="68" t="s">
        <v>90</v>
      </c>
      <c r="D151" s="69"/>
      <c r="E151" s="70"/>
      <c r="F151" s="45"/>
      <c r="G151" s="55"/>
    </row>
    <row r="152" spans="1:8" x14ac:dyDescent="0.35">
      <c r="A152" s="12">
        <v>310</v>
      </c>
      <c r="B152" s="12">
        <v>310099</v>
      </c>
      <c r="C152" s="68" t="s">
        <v>91</v>
      </c>
      <c r="D152" s="69"/>
      <c r="E152" s="70"/>
      <c r="F152" s="45"/>
      <c r="G152" s="55"/>
    </row>
    <row r="153" spans="1:8" x14ac:dyDescent="0.35">
      <c r="A153" s="75" t="s">
        <v>92</v>
      </c>
      <c r="B153" s="76"/>
      <c r="C153" s="76"/>
      <c r="D153" s="76"/>
      <c r="E153" s="77"/>
      <c r="F153" s="45"/>
      <c r="G153" s="55"/>
    </row>
    <row r="154" spans="1:8" x14ac:dyDescent="0.35">
      <c r="A154" s="10">
        <v>340</v>
      </c>
      <c r="B154" s="10">
        <v>340002</v>
      </c>
      <c r="C154" s="71" t="s">
        <v>93</v>
      </c>
      <c r="D154" s="72"/>
      <c r="E154" s="73"/>
      <c r="F154" s="45"/>
      <c r="G154" s="55"/>
    </row>
    <row r="155" spans="1:8" x14ac:dyDescent="0.35">
      <c r="A155" s="10">
        <v>340</v>
      </c>
      <c r="B155" s="10">
        <v>340003</v>
      </c>
      <c r="C155" s="68" t="s">
        <v>94</v>
      </c>
      <c r="D155" s="69"/>
      <c r="E155" s="70"/>
      <c r="F155" s="45"/>
      <c r="G155" s="55"/>
    </row>
    <row r="156" spans="1:8" x14ac:dyDescent="0.35">
      <c r="A156" s="10">
        <v>340</v>
      </c>
      <c r="B156" s="10">
        <v>340004</v>
      </c>
      <c r="C156" s="71" t="s">
        <v>95</v>
      </c>
      <c r="D156" s="72"/>
      <c r="E156" s="73"/>
      <c r="F156" s="45"/>
      <c r="G156" s="55"/>
    </row>
    <row r="157" spans="1:8" x14ac:dyDescent="0.35">
      <c r="A157" s="10">
        <v>340</v>
      </c>
      <c r="B157" s="10">
        <v>340005</v>
      </c>
      <c r="C157" s="71" t="s">
        <v>107</v>
      </c>
      <c r="D157" s="72"/>
      <c r="E157" s="73"/>
      <c r="F157" s="45"/>
      <c r="G157" s="55"/>
      <c r="H157" s="1"/>
    </row>
    <row r="158" spans="1:8" x14ac:dyDescent="0.35">
      <c r="A158" s="10">
        <v>340</v>
      </c>
      <c r="B158" s="10">
        <v>340006</v>
      </c>
      <c r="C158" s="71" t="s">
        <v>108</v>
      </c>
      <c r="D158" s="72"/>
      <c r="E158" s="73"/>
      <c r="F158" s="45"/>
      <c r="G158" s="55"/>
      <c r="H158" s="1"/>
    </row>
    <row r="159" spans="1:8" x14ac:dyDescent="0.35">
      <c r="A159" s="10">
        <v>340</v>
      </c>
      <c r="B159" s="10">
        <v>340013</v>
      </c>
      <c r="C159" s="71" t="s">
        <v>96</v>
      </c>
      <c r="D159" s="72"/>
      <c r="E159" s="73"/>
      <c r="F159" s="45"/>
      <c r="G159" s="55"/>
      <c r="H159" s="1"/>
    </row>
    <row r="160" spans="1:8" x14ac:dyDescent="0.35">
      <c r="A160" s="10">
        <v>340</v>
      </c>
      <c r="B160" s="10">
        <v>340014</v>
      </c>
      <c r="C160" s="71" t="s">
        <v>97</v>
      </c>
      <c r="D160" s="72"/>
      <c r="E160" s="73"/>
      <c r="F160" s="45"/>
      <c r="G160" s="55"/>
      <c r="H160" s="1"/>
    </row>
    <row r="161" spans="1:8" x14ac:dyDescent="0.35">
      <c r="A161" s="10">
        <v>340</v>
      </c>
      <c r="B161" s="10">
        <v>340015</v>
      </c>
      <c r="C161" s="71" t="s">
        <v>98</v>
      </c>
      <c r="D161" s="72"/>
      <c r="E161" s="73"/>
      <c r="F161" s="45"/>
      <c r="G161" s="55"/>
      <c r="H161" s="1"/>
    </row>
    <row r="162" spans="1:8" ht="30" customHeight="1" x14ac:dyDescent="0.35">
      <c r="A162" s="10">
        <v>340</v>
      </c>
      <c r="B162" s="10" t="s">
        <v>99</v>
      </c>
      <c r="C162" s="99" t="s">
        <v>109</v>
      </c>
      <c r="D162" s="100"/>
      <c r="E162" s="101"/>
      <c r="F162" s="45"/>
      <c r="G162" s="55"/>
      <c r="H162" s="1"/>
    </row>
    <row r="163" spans="1:8" s="1" customFormat="1" x14ac:dyDescent="0.35">
      <c r="A163" s="10">
        <v>340</v>
      </c>
      <c r="B163" s="10">
        <v>340018</v>
      </c>
      <c r="C163" s="68" t="s">
        <v>110</v>
      </c>
      <c r="D163" s="69"/>
      <c r="E163" s="70"/>
      <c r="F163" s="45"/>
      <c r="G163" s="55"/>
    </row>
    <row r="164" spans="1:8" x14ac:dyDescent="0.35">
      <c r="A164" s="12">
        <v>340</v>
      </c>
      <c r="B164" s="12">
        <v>340099</v>
      </c>
      <c r="C164" s="68" t="s">
        <v>100</v>
      </c>
      <c r="D164" s="69"/>
      <c r="E164" s="70"/>
      <c r="F164" s="45"/>
      <c r="G164" s="55"/>
      <c r="H164" s="1"/>
    </row>
    <row r="165" spans="1:8" ht="15.5" x14ac:dyDescent="0.35">
      <c r="A165" s="24"/>
      <c r="B165" s="19" t="s">
        <v>101</v>
      </c>
      <c r="C165" s="13"/>
      <c r="D165" s="13"/>
      <c r="E165" s="17"/>
      <c r="F165" s="47">
        <f>SUM(F79:F164)</f>
        <v>1234000</v>
      </c>
      <c r="G165" s="58">
        <f>SUM(G79:G164)</f>
        <v>0</v>
      </c>
      <c r="H165" s="14"/>
    </row>
    <row r="166" spans="1:8" s="1" customFormat="1" ht="15.5" x14ac:dyDescent="0.35">
      <c r="A166" s="15"/>
      <c r="B166" s="6"/>
      <c r="C166" s="16"/>
      <c r="D166" s="16"/>
      <c r="E166" s="16"/>
      <c r="F166" s="18"/>
      <c r="H166" s="14"/>
    </row>
    <row r="167" spans="1:8" ht="15.5" x14ac:dyDescent="0.35">
      <c r="A167" s="15"/>
      <c r="B167" s="25"/>
      <c r="C167" s="16"/>
      <c r="D167" s="16"/>
      <c r="E167" s="16"/>
      <c r="F167" s="18"/>
      <c r="G167" s="1"/>
      <c r="H167" s="1"/>
    </row>
    <row r="168" spans="1:8" ht="14.5" customHeight="1" x14ac:dyDescent="0.35">
      <c r="A168" s="12">
        <v>221</v>
      </c>
      <c r="B168" s="12">
        <v>221002</v>
      </c>
      <c r="C168" s="68" t="s">
        <v>23</v>
      </c>
      <c r="D168" s="69"/>
      <c r="E168" s="70"/>
      <c r="F168" s="45">
        <v>20000</v>
      </c>
      <c r="G168" s="1"/>
      <c r="H168" s="1"/>
    </row>
    <row r="169" spans="1:8" x14ac:dyDescent="0.35">
      <c r="A169" s="10">
        <v>225</v>
      </c>
      <c r="B169" s="10">
        <v>225007</v>
      </c>
      <c r="C169" s="71" t="s">
        <v>41</v>
      </c>
      <c r="D169" s="72"/>
      <c r="E169" s="73"/>
      <c r="F169" s="45">
        <v>50000</v>
      </c>
      <c r="G169" s="16"/>
      <c r="H169" s="1"/>
    </row>
    <row r="170" spans="1:8" x14ac:dyDescent="0.35">
      <c r="A170" s="12">
        <v>226</v>
      </c>
      <c r="B170" s="12">
        <v>226002</v>
      </c>
      <c r="C170" s="68" t="s">
        <v>58</v>
      </c>
      <c r="D170" s="69"/>
      <c r="E170" s="70"/>
      <c r="F170" s="45">
        <v>45000</v>
      </c>
      <c r="G170" s="16"/>
      <c r="H170" s="1"/>
    </row>
    <row r="171" spans="1:8" x14ac:dyDescent="0.35">
      <c r="A171" s="12">
        <v>226</v>
      </c>
      <c r="B171" s="12">
        <v>226006</v>
      </c>
      <c r="C171" s="68" t="s">
        <v>62</v>
      </c>
      <c r="D171" s="69"/>
      <c r="E171" s="70"/>
      <c r="F171" s="45">
        <v>90000</v>
      </c>
      <c r="G171" s="16"/>
      <c r="H171" s="1"/>
    </row>
    <row r="172" spans="1:8" x14ac:dyDescent="0.35">
      <c r="A172" s="10">
        <v>226</v>
      </c>
      <c r="B172" s="10">
        <v>226099</v>
      </c>
      <c r="C172" s="71" t="s">
        <v>130</v>
      </c>
      <c r="D172" s="72"/>
      <c r="E172" s="73"/>
      <c r="F172" s="45">
        <v>53501</v>
      </c>
      <c r="G172" s="16"/>
      <c r="H172" s="1"/>
    </row>
    <row r="173" spans="1:8" x14ac:dyDescent="0.35">
      <c r="A173" s="10">
        <v>290</v>
      </c>
      <c r="B173" s="10">
        <v>290003</v>
      </c>
      <c r="C173" s="71" t="s">
        <v>78</v>
      </c>
      <c r="D173" s="72"/>
      <c r="E173" s="73"/>
      <c r="F173" s="45">
        <v>50000</v>
      </c>
      <c r="G173" s="1"/>
      <c r="H173" s="1"/>
    </row>
    <row r="174" spans="1:8" x14ac:dyDescent="0.35">
      <c r="A174" s="60"/>
      <c r="B174" s="61"/>
      <c r="C174" s="61"/>
      <c r="D174" s="26"/>
      <c r="E174" s="28"/>
      <c r="F174" s="28"/>
      <c r="G174" s="1"/>
      <c r="H174" s="1"/>
    </row>
    <row r="175" spans="1:8" x14ac:dyDescent="0.35">
      <c r="A175" s="61"/>
      <c r="B175" s="61"/>
      <c r="C175" s="61"/>
      <c r="D175" s="26"/>
      <c r="E175" s="28"/>
      <c r="F175" s="28"/>
    </row>
    <row r="176" spans="1:8" x14ac:dyDescent="0.35">
      <c r="A176" s="61"/>
      <c r="B176" s="61"/>
      <c r="C176" s="61"/>
      <c r="D176" s="26"/>
      <c r="E176" s="28"/>
      <c r="F176" s="28"/>
    </row>
    <row r="177" spans="1:9" x14ac:dyDescent="0.35">
      <c r="A177" s="61"/>
      <c r="B177" s="61"/>
      <c r="C177" s="61"/>
      <c r="D177" s="26"/>
      <c r="E177" s="28"/>
      <c r="F177" s="28"/>
    </row>
    <row r="178" spans="1:9" x14ac:dyDescent="0.35">
      <c r="A178" s="61"/>
      <c r="B178" s="61"/>
      <c r="C178" s="61"/>
      <c r="D178" s="26"/>
      <c r="E178" s="28"/>
      <c r="F178" s="28"/>
    </row>
    <row r="179" spans="1:9" x14ac:dyDescent="0.35">
      <c r="A179" s="61"/>
      <c r="B179" s="61"/>
      <c r="C179" s="61"/>
      <c r="D179" s="26"/>
      <c r="E179" s="28"/>
      <c r="F179" s="28"/>
    </row>
    <row r="180" spans="1:9" x14ac:dyDescent="0.35">
      <c r="A180" s="62"/>
      <c r="B180" s="62"/>
      <c r="C180" s="62"/>
      <c r="D180" s="26"/>
      <c r="E180" s="28"/>
      <c r="F180" s="28"/>
    </row>
    <row r="181" spans="1:9" x14ac:dyDescent="0.35">
      <c r="A181" s="62"/>
      <c r="B181" s="62"/>
      <c r="C181" s="62"/>
      <c r="D181" s="26"/>
      <c r="E181" s="28"/>
      <c r="F181" s="28"/>
    </row>
    <row r="182" spans="1:9" x14ac:dyDescent="0.35">
      <c r="A182" s="63"/>
      <c r="B182" s="62"/>
      <c r="C182" s="62"/>
      <c r="D182" s="26"/>
      <c r="E182" s="28"/>
      <c r="F182" s="28"/>
    </row>
    <row r="183" spans="1:9" x14ac:dyDescent="0.35">
      <c r="A183" s="62"/>
      <c r="B183" s="62"/>
      <c r="C183" s="62"/>
      <c r="D183" s="26"/>
      <c r="E183" s="28"/>
      <c r="F183" s="28"/>
    </row>
    <row r="184" spans="1:9" x14ac:dyDescent="0.35">
      <c r="A184" s="62"/>
      <c r="B184" s="64"/>
      <c r="C184" s="65"/>
      <c r="D184" s="26"/>
      <c r="E184" s="28"/>
      <c r="F184" s="28"/>
    </row>
    <row r="185" spans="1:9" x14ac:dyDescent="0.35">
      <c r="A185" s="62"/>
      <c r="B185" s="62"/>
      <c r="C185" s="62"/>
      <c r="D185" s="26"/>
      <c r="E185" s="28"/>
      <c r="F185" s="28"/>
    </row>
    <row r="186" spans="1:9" x14ac:dyDescent="0.35">
      <c r="A186" s="62"/>
      <c r="B186" s="64"/>
      <c r="C186" s="64"/>
      <c r="D186" s="26"/>
      <c r="E186" s="28"/>
      <c r="F186" s="28"/>
    </row>
    <row r="187" spans="1:9" x14ac:dyDescent="0.35">
      <c r="A187" s="62"/>
      <c r="B187" s="64"/>
      <c r="C187" s="64"/>
      <c r="D187" s="26"/>
      <c r="E187" s="28"/>
      <c r="F187" s="28"/>
    </row>
    <row r="188" spans="1:9" x14ac:dyDescent="0.35">
      <c r="A188" s="62"/>
      <c r="B188" s="62"/>
      <c r="C188" s="62"/>
      <c r="D188" s="26"/>
      <c r="E188" s="28"/>
      <c r="F188" s="28"/>
    </row>
    <row r="189" spans="1:9" x14ac:dyDescent="0.35">
      <c r="A189" s="62"/>
      <c r="B189" s="62"/>
      <c r="C189" s="62"/>
      <c r="D189" s="26"/>
      <c r="E189" s="30"/>
      <c r="F189" s="30"/>
      <c r="G189" s="16"/>
      <c r="H189" s="7"/>
      <c r="I189" s="7"/>
    </row>
    <row r="190" spans="1:9" x14ac:dyDescent="0.35">
      <c r="A190" s="62"/>
      <c r="B190" s="62"/>
      <c r="C190" s="62"/>
      <c r="D190" s="26"/>
      <c r="E190" s="30"/>
      <c r="F190" s="30"/>
      <c r="G190" s="16"/>
      <c r="H190" s="7"/>
      <c r="I190" s="7"/>
    </row>
    <row r="191" spans="1:9" x14ac:dyDescent="0.35">
      <c r="A191" s="62"/>
      <c r="B191" s="62"/>
      <c r="C191" s="62"/>
      <c r="D191" s="27"/>
      <c r="E191" s="30"/>
      <c r="F191" s="30"/>
      <c r="G191" s="16"/>
      <c r="H191" s="16"/>
      <c r="I191" s="16"/>
    </row>
    <row r="192" spans="1:9" x14ac:dyDescent="0.35">
      <c r="A192" s="62"/>
      <c r="B192" s="62"/>
      <c r="C192" s="62"/>
      <c r="D192" s="26"/>
      <c r="E192" s="30"/>
      <c r="F192" s="30"/>
      <c r="G192" s="16"/>
      <c r="H192" s="16"/>
      <c r="I192" s="16"/>
    </row>
    <row r="193" spans="1:9" x14ac:dyDescent="0.35">
      <c r="A193" s="63"/>
      <c r="B193" s="66"/>
      <c r="C193" s="62"/>
      <c r="D193" s="26"/>
      <c r="E193" s="30"/>
      <c r="F193" s="30"/>
      <c r="G193" s="16"/>
      <c r="H193" s="16"/>
      <c r="I193" s="16"/>
    </row>
    <row r="194" spans="1:9" x14ac:dyDescent="0.35">
      <c r="A194" s="60"/>
      <c r="B194" s="62"/>
      <c r="C194" s="61"/>
      <c r="D194" s="27"/>
      <c r="E194" s="30"/>
      <c r="F194" s="30"/>
      <c r="G194" s="16"/>
      <c r="H194" s="16"/>
      <c r="I194" s="16"/>
    </row>
    <row r="195" spans="1:9" x14ac:dyDescent="0.35">
      <c r="A195" s="61"/>
      <c r="B195" s="61"/>
      <c r="C195" s="61"/>
      <c r="D195" s="26"/>
      <c r="E195" s="30"/>
      <c r="F195" s="30"/>
      <c r="G195" s="16"/>
      <c r="H195" s="16"/>
      <c r="I195" s="16"/>
    </row>
    <row r="196" spans="1:9" x14ac:dyDescent="0.35">
      <c r="A196" s="60"/>
      <c r="B196" s="61"/>
      <c r="C196" s="61"/>
      <c r="D196" s="29"/>
      <c r="E196" s="30"/>
      <c r="F196" s="30"/>
      <c r="G196" s="16"/>
      <c r="H196" s="16"/>
      <c r="I196" s="16"/>
    </row>
    <row r="197" spans="1:9" x14ac:dyDescent="0.35">
      <c r="B197" s="27"/>
      <c r="C197" s="27"/>
      <c r="D197" s="30"/>
      <c r="E197" s="30"/>
      <c r="F197" s="30"/>
      <c r="G197" s="16"/>
      <c r="H197" s="16"/>
      <c r="I197" s="16"/>
    </row>
    <row r="198" spans="1:9" x14ac:dyDescent="0.35">
      <c r="B198" s="27"/>
      <c r="C198" s="27"/>
      <c r="D198" s="30"/>
      <c r="E198" s="30"/>
      <c r="F198" s="30"/>
      <c r="G198" s="16"/>
      <c r="H198" s="16"/>
      <c r="I198" s="16"/>
    </row>
    <row r="199" spans="1:9" x14ac:dyDescent="0.35">
      <c r="B199" s="27"/>
      <c r="C199" s="27"/>
      <c r="D199" s="30"/>
      <c r="E199" s="30"/>
      <c r="F199" s="30"/>
      <c r="G199" s="16"/>
      <c r="H199" s="16"/>
      <c r="I199" s="16"/>
    </row>
    <row r="200" spans="1:9" x14ac:dyDescent="0.35">
      <c r="B200" s="30"/>
      <c r="C200" s="30"/>
      <c r="D200" s="30"/>
      <c r="E200" s="30"/>
      <c r="F200" s="30"/>
      <c r="G200" s="16"/>
      <c r="H200" s="16"/>
      <c r="I200" s="16"/>
    </row>
    <row r="201" spans="1:9" x14ac:dyDescent="0.35">
      <c r="B201" s="30"/>
      <c r="C201" s="30"/>
      <c r="D201" s="30"/>
      <c r="E201" s="30"/>
      <c r="F201" s="30"/>
      <c r="G201" s="16"/>
      <c r="H201" s="16"/>
      <c r="I201" s="16"/>
    </row>
    <row r="202" spans="1:9" x14ac:dyDescent="0.35">
      <c r="D202" s="27"/>
      <c r="E202" s="27"/>
      <c r="F202" s="30"/>
      <c r="G202" s="16"/>
      <c r="H202" s="16"/>
      <c r="I202" s="16"/>
    </row>
    <row r="203" spans="1:9" x14ac:dyDescent="0.35">
      <c r="D203" s="27"/>
      <c r="E203" s="27"/>
      <c r="F203" s="30"/>
      <c r="G203" s="16"/>
      <c r="H203" s="16"/>
      <c r="I203" s="16"/>
    </row>
    <row r="204" spans="1:9" x14ac:dyDescent="0.35">
      <c r="D204" s="27"/>
      <c r="E204" s="27"/>
      <c r="F204" s="30"/>
      <c r="G204" s="16"/>
      <c r="H204" s="16"/>
      <c r="I204" s="16"/>
    </row>
    <row r="205" spans="1:9" x14ac:dyDescent="0.35">
      <c r="D205" s="27"/>
      <c r="E205" s="27"/>
      <c r="F205" s="30"/>
      <c r="G205" s="16"/>
      <c r="H205" s="16"/>
      <c r="I205" s="16"/>
    </row>
    <row r="206" spans="1:9" x14ac:dyDescent="0.35">
      <c r="D206" s="27"/>
      <c r="E206" s="27"/>
      <c r="F206" s="30"/>
      <c r="G206" s="16"/>
      <c r="H206" s="7"/>
      <c r="I206" s="7"/>
    </row>
    <row r="207" spans="1:9" x14ac:dyDescent="0.35">
      <c r="D207" s="27"/>
      <c r="E207" s="27"/>
      <c r="F207" s="30"/>
      <c r="G207" s="16"/>
      <c r="H207" s="16"/>
      <c r="I207" s="16"/>
    </row>
    <row r="208" spans="1:9" x14ac:dyDescent="0.35">
      <c r="D208" s="30"/>
      <c r="E208" s="30"/>
      <c r="F208" s="30"/>
      <c r="G208" s="16"/>
      <c r="H208" s="16"/>
      <c r="I208" s="16"/>
    </row>
    <row r="209" spans="4:9" x14ac:dyDescent="0.35">
      <c r="D209" s="31"/>
      <c r="E209" s="31"/>
      <c r="F209" s="30"/>
      <c r="G209" s="16"/>
      <c r="H209" s="16"/>
      <c r="I209" s="16"/>
    </row>
    <row r="210" spans="4:9" x14ac:dyDescent="0.35">
      <c r="D210" s="30"/>
      <c r="E210" s="30"/>
      <c r="F210" s="28"/>
      <c r="G210" s="1"/>
      <c r="H210" s="1"/>
      <c r="I210" s="1"/>
    </row>
    <row r="211" spans="4:9" x14ac:dyDescent="0.35">
      <c r="D211" s="30"/>
      <c r="E211" s="30"/>
      <c r="F211" s="28"/>
      <c r="G211" s="1"/>
      <c r="H211" s="1"/>
      <c r="I211" s="1"/>
    </row>
    <row r="212" spans="4:9" x14ac:dyDescent="0.35">
      <c r="D212" s="30"/>
      <c r="E212" s="30"/>
      <c r="F212" s="28"/>
      <c r="G212" s="1"/>
      <c r="H212" s="1"/>
      <c r="I212" s="1"/>
    </row>
    <row r="213" spans="4:9" x14ac:dyDescent="0.35">
      <c r="D213" s="30"/>
      <c r="E213" s="30"/>
      <c r="F213" s="28"/>
      <c r="G213" s="1"/>
      <c r="H213" s="1"/>
      <c r="I213" s="1"/>
    </row>
    <row r="214" spans="4:9" x14ac:dyDescent="0.35">
      <c r="D214" s="30"/>
      <c r="E214" s="30"/>
      <c r="F214" s="28"/>
      <c r="G214" s="1"/>
      <c r="H214" s="1"/>
      <c r="I214" s="1"/>
    </row>
  </sheetData>
  <mergeCells count="161">
    <mergeCell ref="A8:A9"/>
    <mergeCell ref="D8:D9"/>
    <mergeCell ref="E8:E9"/>
    <mergeCell ref="F8:F9"/>
    <mergeCell ref="G8:G9"/>
    <mergeCell ref="B42:C42"/>
    <mergeCell ref="B43:C43"/>
    <mergeCell ref="B44:C44"/>
    <mergeCell ref="B45:C45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15:C15"/>
    <mergeCell ref="B16:C16"/>
    <mergeCell ref="B17:C17"/>
    <mergeCell ref="C164:E164"/>
    <mergeCell ref="C158:E158"/>
    <mergeCell ref="C159:E159"/>
    <mergeCell ref="C160:E160"/>
    <mergeCell ref="C161:E161"/>
    <mergeCell ref="C162:E162"/>
    <mergeCell ref="A153:E153"/>
    <mergeCell ref="C154:E154"/>
    <mergeCell ref="C155:E155"/>
    <mergeCell ref="C156:E156"/>
    <mergeCell ref="C157:E157"/>
    <mergeCell ref="C163:E163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A147:E147"/>
    <mergeCell ref="A141:E141"/>
    <mergeCell ref="C142:E142"/>
    <mergeCell ref="C132:E132"/>
    <mergeCell ref="C133:E133"/>
    <mergeCell ref="C134:E134"/>
    <mergeCell ref="C135:E135"/>
    <mergeCell ref="C136:E136"/>
    <mergeCell ref="C138:E138"/>
    <mergeCell ref="C148:E148"/>
    <mergeCell ref="C131:E131"/>
    <mergeCell ref="C123:E123"/>
    <mergeCell ref="C124:E124"/>
    <mergeCell ref="C125:E125"/>
    <mergeCell ref="C126:E126"/>
    <mergeCell ref="C127:E127"/>
    <mergeCell ref="C137:E137"/>
    <mergeCell ref="C139:E139"/>
    <mergeCell ref="C140:E140"/>
    <mergeCell ref="C121:E121"/>
    <mergeCell ref="C122:E122"/>
    <mergeCell ref="C114:E114"/>
    <mergeCell ref="C115:E115"/>
    <mergeCell ref="C116:E116"/>
    <mergeCell ref="C117:E117"/>
    <mergeCell ref="C128:E128"/>
    <mergeCell ref="C129:E129"/>
    <mergeCell ref="C130:E130"/>
    <mergeCell ref="C1:F1"/>
    <mergeCell ref="C2:F2"/>
    <mergeCell ref="B8:C9"/>
    <mergeCell ref="C98:E98"/>
    <mergeCell ref="C99:E99"/>
    <mergeCell ref="B10:C10"/>
    <mergeCell ref="B11:C11"/>
    <mergeCell ref="B12:C12"/>
    <mergeCell ref="B13:C13"/>
    <mergeCell ref="B14:C14"/>
    <mergeCell ref="C84:E84"/>
    <mergeCell ref="A85:E85"/>
    <mergeCell ref="C86:E86"/>
    <mergeCell ref="C87:E87"/>
    <mergeCell ref="A88:E88"/>
    <mergeCell ref="C89:E89"/>
    <mergeCell ref="C90:E90"/>
    <mergeCell ref="C91:E91"/>
    <mergeCell ref="C92:E92"/>
    <mergeCell ref="B22:C22"/>
    <mergeCell ref="B24:C24"/>
    <mergeCell ref="B63:C63"/>
    <mergeCell ref="B64:C64"/>
    <mergeCell ref="C82:E82"/>
    <mergeCell ref="B18:C18"/>
    <mergeCell ref="B19:C19"/>
    <mergeCell ref="C93:E93"/>
    <mergeCell ref="A94:E94"/>
    <mergeCell ref="C96:E96"/>
    <mergeCell ref="A97:E97"/>
    <mergeCell ref="B48:C48"/>
    <mergeCell ref="B49:C49"/>
    <mergeCell ref="B50:C50"/>
    <mergeCell ref="B60:C60"/>
    <mergeCell ref="B61:C61"/>
    <mergeCell ref="B62:C62"/>
    <mergeCell ref="C83:E83"/>
    <mergeCell ref="C74:E74"/>
    <mergeCell ref="A78:E78"/>
    <mergeCell ref="C79:E79"/>
    <mergeCell ref="C80:E80"/>
    <mergeCell ref="A81:E81"/>
    <mergeCell ref="B51:C51"/>
    <mergeCell ref="B52:C52"/>
    <mergeCell ref="B53:C53"/>
    <mergeCell ref="C95:E95"/>
    <mergeCell ref="B46:C46"/>
    <mergeCell ref="B20:C20"/>
    <mergeCell ref="B21:C21"/>
    <mergeCell ref="B66:C66"/>
    <mergeCell ref="B67:C67"/>
    <mergeCell ref="B69:C69"/>
    <mergeCell ref="B54:C54"/>
    <mergeCell ref="B55:C55"/>
    <mergeCell ref="B56:C56"/>
    <mergeCell ref="B57:C57"/>
    <mergeCell ref="B58:C58"/>
    <mergeCell ref="B59:C59"/>
    <mergeCell ref="B23:C23"/>
    <mergeCell ref="B25:C25"/>
    <mergeCell ref="B26:C26"/>
    <mergeCell ref="B47:C47"/>
    <mergeCell ref="B27:C27"/>
    <mergeCell ref="B28:C28"/>
    <mergeCell ref="B39:C39"/>
    <mergeCell ref="B40:C40"/>
    <mergeCell ref="B41:C41"/>
    <mergeCell ref="C168:E168"/>
    <mergeCell ref="C169:E169"/>
    <mergeCell ref="C170:E170"/>
    <mergeCell ref="C171:E171"/>
    <mergeCell ref="C172:E172"/>
    <mergeCell ref="C173:E173"/>
    <mergeCell ref="F74:G74"/>
    <mergeCell ref="C100:E100"/>
    <mergeCell ref="A101:E101"/>
    <mergeCell ref="C102:E102"/>
    <mergeCell ref="C108:E108"/>
    <mergeCell ref="C109:E109"/>
    <mergeCell ref="C110:E110"/>
    <mergeCell ref="C111:E111"/>
    <mergeCell ref="C113:E113"/>
    <mergeCell ref="C112:E112"/>
    <mergeCell ref="C103:E103"/>
    <mergeCell ref="C104:E104"/>
    <mergeCell ref="C105:E105"/>
    <mergeCell ref="C106:E106"/>
    <mergeCell ref="C107:E107"/>
    <mergeCell ref="C118:E118"/>
    <mergeCell ref="A119:E119"/>
    <mergeCell ref="C120:E120"/>
  </mergeCells>
  <pageMargins left="0.7" right="0.13" top="0.32" bottom="0.16" header="0.3" footer="0.16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MultiDVD Team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Секретарь</cp:lastModifiedBy>
  <cp:lastPrinted>2017-01-19T06:07:44Z</cp:lastPrinted>
  <dcterms:created xsi:type="dcterms:W3CDTF">2016-10-19T05:53:50Z</dcterms:created>
  <dcterms:modified xsi:type="dcterms:W3CDTF">2017-10-06T07:50:36Z</dcterms:modified>
</cp:coreProperties>
</file>